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leg.sharepoint.com/sites/LFD/Shared Documents/General/Reference/Budget History/New Budget History File/For Web/"/>
    </mc:Choice>
  </mc:AlternateContent>
  <xr:revisionPtr revIDLastSave="2" documentId="8_{BDDE00C5-6726-478A-BC41-91742BD00AB9}" xr6:coauthVersionLast="47" xr6:coauthVersionMax="47" xr10:uidLastSave="{861D30A0-AD79-4DDF-9BC1-0553F41BF737}"/>
  <bookViews>
    <workbookView xWindow="-108" yWindow="-108" windowWidth="23256" windowHeight="12576" xr2:uid="{3C82D223-BC46-4940-882A-27033B3BA14C}"/>
  </bookViews>
  <sheets>
    <sheet name="Data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DR74" i="1"/>
  <c r="EA74" i="1"/>
  <c r="DY74" i="1"/>
  <c r="EH74" i="1"/>
  <c r="DX74" i="1"/>
  <c r="EG74" i="1"/>
  <c r="DW74" i="1"/>
  <c r="EF74" i="1"/>
  <c r="DV74" i="1"/>
  <c r="EE74" i="1"/>
  <c r="DT74" i="1"/>
  <c r="AS74" i="1"/>
  <c r="I74" i="1"/>
  <c r="K74" i="1"/>
  <c r="ES74" i="1"/>
  <c r="A74" i="1"/>
  <c r="DY73" i="1"/>
  <c r="EH73" i="1"/>
  <c r="FI73" i="1"/>
  <c r="DW71" i="1"/>
  <c r="EX73" i="1"/>
  <c r="DV71" i="1"/>
  <c r="EW73" i="1"/>
  <c r="EQ73" i="1"/>
  <c r="FR73" i="1"/>
  <c r="DX73" i="1"/>
  <c r="EG73" i="1"/>
  <c r="FH73" i="1"/>
  <c r="DW73" i="1"/>
  <c r="EF73" i="1"/>
  <c r="DV73" i="1"/>
  <c r="DT73" i="1"/>
  <c r="AS73" i="1"/>
  <c r="I73" i="1"/>
  <c r="K73" i="1"/>
  <c r="H73" i="1"/>
  <c r="DR73" i="1"/>
  <c r="A73" i="1"/>
  <c r="DY72" i="1"/>
  <c r="DX72" i="1"/>
  <c r="DW72" i="1"/>
  <c r="DV72" i="1"/>
  <c r="DT72" i="1"/>
  <c r="I72" i="1"/>
  <c r="DS72" i="1"/>
  <c r="H72" i="1"/>
  <c r="DR72" i="1"/>
  <c r="AS72" i="1"/>
  <c r="K72" i="1"/>
  <c r="A72" i="1"/>
  <c r="EF71" i="1"/>
  <c r="FG71" i="1"/>
  <c r="DY69" i="1"/>
  <c r="EZ71" i="1"/>
  <c r="DT71" i="1"/>
  <c r="EU71" i="1"/>
  <c r="I71" i="1"/>
  <c r="DS71" i="1"/>
  <c r="ET71" i="1"/>
  <c r="DY71" i="1"/>
  <c r="EH71" i="1"/>
  <c r="FI71" i="1"/>
  <c r="EE71" i="1"/>
  <c r="EZ73" i="1"/>
  <c r="DX71" i="1"/>
  <c r="EO71" i="1"/>
  <c r="FP71" i="1"/>
  <c r="EC71" i="1"/>
  <c r="AS71" i="1"/>
  <c r="EB71" i="1"/>
  <c r="EK71" i="1"/>
  <c r="FL71" i="1"/>
  <c r="H71" i="1"/>
  <c r="DR71" i="1"/>
  <c r="A71" i="1"/>
  <c r="DT70" i="1"/>
  <c r="EU70" i="1"/>
  <c r="DY70" i="1"/>
  <c r="EH70" i="1"/>
  <c r="DX70" i="1"/>
  <c r="EG70" i="1"/>
  <c r="EC70" i="1"/>
  <c r="H70" i="1"/>
  <c r="DR70" i="1"/>
  <c r="EA70" i="1"/>
  <c r="EJ70" i="1"/>
  <c r="FK70" i="1"/>
  <c r="EZ72" i="1"/>
  <c r="EY72" i="1"/>
  <c r="DW70" i="1"/>
  <c r="DV70" i="1"/>
  <c r="EW72" i="1"/>
  <c r="AS70" i="1"/>
  <c r="I70" i="1"/>
  <c r="ES70" i="1"/>
  <c r="A70" i="1"/>
  <c r="EH69" i="1"/>
  <c r="DX69" i="1"/>
  <c r="EG69" i="1"/>
  <c r="DW69" i="1"/>
  <c r="EF69" i="1"/>
  <c r="FG69" i="1"/>
  <c r="EY71" i="1"/>
  <c r="EX71" i="1"/>
  <c r="DV69" i="1"/>
  <c r="DZ69" i="1"/>
  <c r="FA71" i="1"/>
  <c r="DT69" i="1"/>
  <c r="EU69" i="1"/>
  <c r="AS69" i="1"/>
  <c r="I69" i="1"/>
  <c r="H69" i="1"/>
  <c r="DR69" i="1"/>
  <c r="A69" i="1"/>
  <c r="DY68" i="1"/>
  <c r="EH68" i="1"/>
  <c r="FI68" i="1"/>
  <c r="EQ68" i="1"/>
  <c r="FR68" i="1"/>
  <c r="DX68" i="1"/>
  <c r="EG68" i="1"/>
  <c r="DW68" i="1"/>
  <c r="DV68" i="1"/>
  <c r="DT68" i="1"/>
  <c r="AS68" i="1"/>
  <c r="I68" i="1"/>
  <c r="K68" i="1"/>
  <c r="H68" i="1"/>
  <c r="DR68" i="1"/>
  <c r="ES68" i="1"/>
  <c r="A68" i="1"/>
  <c r="DT67" i="1"/>
  <c r="I67" i="1"/>
  <c r="DS67" i="1"/>
  <c r="L67" i="1"/>
  <c r="C67" i="1"/>
  <c r="BR67" i="1"/>
  <c r="BM67" i="1"/>
  <c r="BL67" i="1"/>
  <c r="AA67" i="1"/>
  <c r="D67" i="1"/>
  <c r="BD67" i="1"/>
  <c r="AO67" i="1"/>
  <c r="AF67" i="1"/>
  <c r="AE67" i="1"/>
  <c r="AD67" i="1"/>
  <c r="AG67" i="1"/>
  <c r="Z67" i="1"/>
  <c r="Y67" i="1"/>
  <c r="V67" i="1"/>
  <c r="CB67" i="1"/>
  <c r="U67" i="1"/>
  <c r="CA67" i="1"/>
  <c r="T67" i="1"/>
  <c r="BZ67" i="1"/>
  <c r="Q67" i="1"/>
  <c r="BW67" i="1"/>
  <c r="O67" i="1"/>
  <c r="DY67" i="1"/>
  <c r="N67" i="1"/>
  <c r="M67" i="1"/>
  <c r="K67" i="1"/>
  <c r="H67" i="1"/>
  <c r="A67" i="1"/>
  <c r="DT66" i="1"/>
  <c r="C66" i="1"/>
  <c r="FV66" i="1"/>
  <c r="D66" i="1"/>
  <c r="GW66" i="1"/>
  <c r="EC66" i="1"/>
  <c r="M66" i="1"/>
  <c r="U66" i="1"/>
  <c r="DW66" i="1"/>
  <c r="AF66" i="1"/>
  <c r="AE66" i="1"/>
  <c r="AD66" i="1"/>
  <c r="AA66" i="1"/>
  <c r="BD66" i="1"/>
  <c r="Z66" i="1"/>
  <c r="Y66" i="1"/>
  <c r="V66" i="1"/>
  <c r="T66" i="1"/>
  <c r="Q66" i="1"/>
  <c r="O66" i="1"/>
  <c r="DY66" i="1"/>
  <c r="EZ68" i="1"/>
  <c r="N66" i="1"/>
  <c r="L66" i="1"/>
  <c r="DV66" i="1"/>
  <c r="I66" i="1"/>
  <c r="H66" i="1"/>
  <c r="BN66" i="1"/>
  <c r="CQ66" i="1"/>
  <c r="A66" i="1"/>
  <c r="DT65" i="1"/>
  <c r="EC65" i="1"/>
  <c r="EL65" i="1"/>
  <c r="AF65" i="1"/>
  <c r="AE65" i="1"/>
  <c r="AD65" i="1"/>
  <c r="AA65" i="1"/>
  <c r="Z65" i="1"/>
  <c r="Y65" i="1"/>
  <c r="V65" i="1"/>
  <c r="U65" i="1"/>
  <c r="T65" i="1"/>
  <c r="Q65" i="1"/>
  <c r="O65" i="1"/>
  <c r="DY65" i="1"/>
  <c r="N65" i="1"/>
  <c r="M65" i="1"/>
  <c r="L65" i="1"/>
  <c r="I65" i="1"/>
  <c r="K65" i="1"/>
  <c r="H65" i="1"/>
  <c r="D65" i="1"/>
  <c r="BH65" i="1"/>
  <c r="C65" i="1"/>
  <c r="A65" i="1"/>
  <c r="U64" i="1"/>
  <c r="D64" i="1"/>
  <c r="AX64" i="1"/>
  <c r="AF64" i="1"/>
  <c r="AE64" i="1"/>
  <c r="AD64" i="1"/>
  <c r="AA64" i="1"/>
  <c r="Z64" i="1"/>
  <c r="Y64" i="1"/>
  <c r="AB64" i="1"/>
  <c r="V64" i="1"/>
  <c r="T64" i="1"/>
  <c r="Q64" i="1"/>
  <c r="O64" i="1"/>
  <c r="DY64" i="1"/>
  <c r="N64" i="1"/>
  <c r="M64" i="1"/>
  <c r="L64" i="1"/>
  <c r="J64" i="1"/>
  <c r="I64" i="1"/>
  <c r="DS64" i="1"/>
  <c r="G64" i="1"/>
  <c r="F64" i="1"/>
  <c r="H64" i="1"/>
  <c r="C64" i="1"/>
  <c r="A64" i="1"/>
  <c r="AF63" i="1"/>
  <c r="AE63" i="1"/>
  <c r="AD63" i="1"/>
  <c r="AA63" i="1"/>
  <c r="C63" i="1"/>
  <c r="CG63" i="1"/>
  <c r="Z63" i="1"/>
  <c r="CF63" i="1"/>
  <c r="Y63" i="1"/>
  <c r="V63" i="1"/>
  <c r="D63" i="1"/>
  <c r="AY63" i="1"/>
  <c r="U63" i="1"/>
  <c r="T63" i="1"/>
  <c r="Q63" i="1"/>
  <c r="O63" i="1"/>
  <c r="N63" i="1"/>
  <c r="M63" i="1"/>
  <c r="L63" i="1"/>
  <c r="J63" i="1"/>
  <c r="I63" i="1"/>
  <c r="DS63" i="1"/>
  <c r="EB63" i="1"/>
  <c r="GD63" i="1"/>
  <c r="G63" i="1"/>
  <c r="BM63" i="1"/>
  <c r="F63" i="1"/>
  <c r="BL63" i="1"/>
  <c r="CO63" i="1"/>
  <c r="A63" i="1"/>
  <c r="AF62" i="1"/>
  <c r="AE62" i="1"/>
  <c r="AD62" i="1"/>
  <c r="C62" i="1"/>
  <c r="CJ62" i="1"/>
  <c r="AA62" i="1"/>
  <c r="CG62" i="1"/>
  <c r="Z62" i="1"/>
  <c r="CF62" i="1"/>
  <c r="Y62" i="1"/>
  <c r="V62" i="1"/>
  <c r="CB62" i="1"/>
  <c r="U62" i="1"/>
  <c r="T62" i="1"/>
  <c r="Q62" i="1"/>
  <c r="O62" i="1"/>
  <c r="DY62" i="1"/>
  <c r="N62" i="1"/>
  <c r="M62" i="1"/>
  <c r="L62" i="1"/>
  <c r="DV62" i="1"/>
  <c r="J62" i="1"/>
  <c r="I62" i="1"/>
  <c r="DS62" i="1"/>
  <c r="G62" i="1"/>
  <c r="BM62" i="1"/>
  <c r="F62" i="1"/>
  <c r="D62" i="1"/>
  <c r="A62" i="1"/>
  <c r="AF61" i="1"/>
  <c r="AE61" i="1"/>
  <c r="AD61" i="1"/>
  <c r="AA61" i="1"/>
  <c r="Z61" i="1"/>
  <c r="Y61" i="1"/>
  <c r="V61" i="1"/>
  <c r="D61" i="1"/>
  <c r="AY61" i="1"/>
  <c r="U61" i="1"/>
  <c r="T61" i="1"/>
  <c r="Q61" i="1"/>
  <c r="O61" i="1"/>
  <c r="DY61" i="1"/>
  <c r="N61" i="1"/>
  <c r="M61" i="1"/>
  <c r="AP61" i="1"/>
  <c r="L61" i="1"/>
  <c r="P61" i="1"/>
  <c r="J61" i="1"/>
  <c r="I61" i="1"/>
  <c r="G61" i="1"/>
  <c r="AJ61" i="1"/>
  <c r="F61" i="1"/>
  <c r="C61" i="1"/>
  <c r="A61" i="1"/>
  <c r="AF60" i="1"/>
  <c r="AE60" i="1"/>
  <c r="AD60" i="1"/>
  <c r="AG60" i="1"/>
  <c r="C60" i="1"/>
  <c r="CM60" i="1"/>
  <c r="AA60" i="1"/>
  <c r="CG60" i="1"/>
  <c r="Z60" i="1"/>
  <c r="Y60" i="1"/>
  <c r="V60" i="1"/>
  <c r="U60" i="1"/>
  <c r="T60" i="1"/>
  <c r="Q60" i="1"/>
  <c r="O60" i="1"/>
  <c r="DY60" i="1"/>
  <c r="N60" i="1"/>
  <c r="M60" i="1"/>
  <c r="DW60" i="1"/>
  <c r="FY60" i="1"/>
  <c r="L60" i="1"/>
  <c r="J60" i="1"/>
  <c r="DT60" i="1"/>
  <c r="I60" i="1"/>
  <c r="DS60" i="1"/>
  <c r="F60" i="1"/>
  <c r="G60" i="1"/>
  <c r="H60" i="1"/>
  <c r="D60" i="1"/>
  <c r="BL60" i="1"/>
  <c r="A60" i="1"/>
  <c r="Y59" i="1"/>
  <c r="D59" i="1"/>
  <c r="BB59" i="1"/>
  <c r="T59" i="1"/>
  <c r="AW59" i="1"/>
  <c r="AF59" i="1"/>
  <c r="AE59" i="1"/>
  <c r="AD59" i="1"/>
  <c r="AA59" i="1"/>
  <c r="Z59" i="1"/>
  <c r="V59" i="1"/>
  <c r="U59" i="1"/>
  <c r="O59" i="1"/>
  <c r="DY59" i="1"/>
  <c r="N59" i="1"/>
  <c r="M59" i="1"/>
  <c r="L59" i="1"/>
  <c r="J59" i="1"/>
  <c r="DT59" i="1"/>
  <c r="I59" i="1"/>
  <c r="DS59" i="1"/>
  <c r="G59" i="1"/>
  <c r="F59" i="1"/>
  <c r="C59" i="1"/>
  <c r="A59" i="1"/>
  <c r="AF58" i="1"/>
  <c r="AE58" i="1"/>
  <c r="C58" i="1"/>
  <c r="CK58" i="1"/>
  <c r="AD58" i="1"/>
  <c r="AA58" i="1"/>
  <c r="CG58" i="1"/>
  <c r="Z58" i="1"/>
  <c r="Y58" i="1"/>
  <c r="V58" i="1"/>
  <c r="U58" i="1"/>
  <c r="T58" i="1"/>
  <c r="Q58" i="1"/>
  <c r="O58" i="1"/>
  <c r="DY58" i="1"/>
  <c r="EH58" i="1"/>
  <c r="N58" i="1"/>
  <c r="M58" i="1"/>
  <c r="L58" i="1"/>
  <c r="J58" i="1"/>
  <c r="I58" i="1"/>
  <c r="DS58" i="1"/>
  <c r="EB58" i="1"/>
  <c r="G58" i="1"/>
  <c r="F58" i="1"/>
  <c r="D58" i="1"/>
  <c r="A58" i="1"/>
  <c r="V57" i="1"/>
  <c r="D57" i="1"/>
  <c r="AY57" i="1"/>
  <c r="AF57" i="1"/>
  <c r="BI57" i="1"/>
  <c r="AE57" i="1"/>
  <c r="C57" i="1"/>
  <c r="CK57" i="1"/>
  <c r="DN57" i="1"/>
  <c r="AD57" i="1"/>
  <c r="AA57" i="1"/>
  <c r="Z57" i="1"/>
  <c r="CF57" i="1"/>
  <c r="DI57" i="1"/>
  <c r="Y57" i="1"/>
  <c r="BB57" i="1"/>
  <c r="T57" i="1"/>
  <c r="U57" i="1"/>
  <c r="W57" i="1"/>
  <c r="Q57" i="1"/>
  <c r="O57" i="1"/>
  <c r="N57" i="1"/>
  <c r="DX57" i="1"/>
  <c r="M57" i="1"/>
  <c r="L57" i="1"/>
  <c r="J57" i="1"/>
  <c r="I57" i="1"/>
  <c r="G57" i="1"/>
  <c r="F57" i="1"/>
  <c r="H57" i="1"/>
  <c r="A57" i="1"/>
  <c r="U56" i="1"/>
  <c r="D56" i="1"/>
  <c r="AX56" i="1"/>
  <c r="G56" i="1"/>
  <c r="AJ56" i="1"/>
  <c r="AF56" i="1"/>
  <c r="AD56" i="1"/>
  <c r="AE56" i="1"/>
  <c r="AG56" i="1"/>
  <c r="BJ56" i="1"/>
  <c r="AA56" i="1"/>
  <c r="BD56" i="1"/>
  <c r="Z56" i="1"/>
  <c r="Y56" i="1"/>
  <c r="V56" i="1"/>
  <c r="T56" i="1"/>
  <c r="Q56" i="1"/>
  <c r="O56" i="1"/>
  <c r="AR56" i="1"/>
  <c r="N56" i="1"/>
  <c r="DX56" i="1"/>
  <c r="M56" i="1"/>
  <c r="L56" i="1"/>
  <c r="J56" i="1"/>
  <c r="DT56" i="1"/>
  <c r="I56" i="1"/>
  <c r="DS56" i="1"/>
  <c r="F56" i="1"/>
  <c r="H56" i="1"/>
  <c r="C56" i="1"/>
  <c r="A56" i="1"/>
  <c r="I55" i="1"/>
  <c r="DS55" i="1"/>
  <c r="D55" i="1"/>
  <c r="ET55" i="1"/>
  <c r="Y55" i="1"/>
  <c r="C55" i="1"/>
  <c r="CE55" i="1"/>
  <c r="T55" i="1"/>
  <c r="BZ55" i="1"/>
  <c r="DC55" i="1"/>
  <c r="AF55" i="1"/>
  <c r="AE55" i="1"/>
  <c r="AD55" i="1"/>
  <c r="CJ55" i="1"/>
  <c r="AA55" i="1"/>
  <c r="Z55" i="1"/>
  <c r="V55" i="1"/>
  <c r="U55" i="1"/>
  <c r="Q55" i="1"/>
  <c r="O55" i="1"/>
  <c r="N55" i="1"/>
  <c r="M55" i="1"/>
  <c r="BS55" i="1"/>
  <c r="CV55" i="1"/>
  <c r="L55" i="1"/>
  <c r="F55" i="1"/>
  <c r="G55" i="1"/>
  <c r="J55" i="1"/>
  <c r="K55" i="1"/>
  <c r="H55" i="1"/>
  <c r="A55" i="1"/>
  <c r="J54" i="1"/>
  <c r="DT54" i="1"/>
  <c r="EC54" i="1"/>
  <c r="C54" i="1"/>
  <c r="GE54" i="1"/>
  <c r="D54" i="1"/>
  <c r="HF54" i="1"/>
  <c r="EL54" i="1"/>
  <c r="Z54" i="1"/>
  <c r="CF54" i="1"/>
  <c r="DI54" i="1"/>
  <c r="AF54" i="1"/>
  <c r="AE54" i="1"/>
  <c r="AD54" i="1"/>
  <c r="AA54" i="1"/>
  <c r="Y54" i="1"/>
  <c r="V54" i="1"/>
  <c r="U54" i="1"/>
  <c r="T54" i="1"/>
  <c r="BZ54" i="1"/>
  <c r="DC54" i="1"/>
  <c r="Q54" i="1"/>
  <c r="BW54" i="1"/>
  <c r="CZ54" i="1"/>
  <c r="O54" i="1"/>
  <c r="N54" i="1"/>
  <c r="M54" i="1"/>
  <c r="L54" i="1"/>
  <c r="I54" i="1"/>
  <c r="G54" i="1"/>
  <c r="F54" i="1"/>
  <c r="CJ54" i="1"/>
  <c r="DM54" i="1"/>
  <c r="A54" i="1"/>
  <c r="AD53" i="1"/>
  <c r="AE53" i="1"/>
  <c r="AF53" i="1"/>
  <c r="AG53" i="1"/>
  <c r="D53" i="1"/>
  <c r="BH53" i="1"/>
  <c r="AA53" i="1"/>
  <c r="Z53" i="1"/>
  <c r="Y53" i="1"/>
  <c r="V53" i="1"/>
  <c r="U53" i="1"/>
  <c r="T53" i="1"/>
  <c r="W53" i="1"/>
  <c r="Q53" i="1"/>
  <c r="O53" i="1"/>
  <c r="L53" i="1"/>
  <c r="M53" i="1"/>
  <c r="N53" i="1"/>
  <c r="P53" i="1"/>
  <c r="J53" i="1"/>
  <c r="DT53" i="1"/>
  <c r="I53" i="1"/>
  <c r="DS53" i="1"/>
  <c r="G53" i="1"/>
  <c r="F53" i="1"/>
  <c r="AY53" i="1"/>
  <c r="C53" i="1"/>
  <c r="A53" i="1"/>
  <c r="I52" i="1"/>
  <c r="DS52" i="1"/>
  <c r="AD52" i="1"/>
  <c r="AE52" i="1"/>
  <c r="AF52" i="1"/>
  <c r="AG52" i="1"/>
  <c r="AA52" i="1"/>
  <c r="Z52" i="1"/>
  <c r="Y52" i="1"/>
  <c r="V52" i="1"/>
  <c r="U52" i="1"/>
  <c r="T52" i="1"/>
  <c r="Q52" i="1"/>
  <c r="O52" i="1"/>
  <c r="DY52" i="1"/>
  <c r="N52" i="1"/>
  <c r="DX52" i="1"/>
  <c r="M52" i="1"/>
  <c r="L52" i="1"/>
  <c r="J52" i="1"/>
  <c r="G52" i="1"/>
  <c r="F52" i="1"/>
  <c r="H52" i="1"/>
  <c r="D52" i="1"/>
  <c r="C52" i="1"/>
  <c r="CG52" i="1"/>
  <c r="DJ52" i="1"/>
  <c r="A52" i="1"/>
  <c r="O51" i="1"/>
  <c r="DY51" i="1"/>
  <c r="N51" i="1"/>
  <c r="V51" i="1"/>
  <c r="DX51" i="1"/>
  <c r="I51" i="1"/>
  <c r="DS51" i="1"/>
  <c r="AE51" i="1"/>
  <c r="D51" i="1"/>
  <c r="BH51" i="1"/>
  <c r="AF51" i="1"/>
  <c r="AD51" i="1"/>
  <c r="AA51" i="1"/>
  <c r="Z51" i="1"/>
  <c r="Y51" i="1"/>
  <c r="AB51" i="1"/>
  <c r="U51" i="1"/>
  <c r="T51" i="1"/>
  <c r="AW51" i="1"/>
  <c r="Q51" i="1"/>
  <c r="AT51" i="1"/>
  <c r="M51" i="1"/>
  <c r="L51" i="1"/>
  <c r="AO51" i="1"/>
  <c r="J51" i="1"/>
  <c r="G51" i="1"/>
  <c r="F51" i="1"/>
  <c r="H51" i="1"/>
  <c r="BD51" i="1"/>
  <c r="C51" i="1"/>
  <c r="A51" i="1"/>
  <c r="AE50" i="1"/>
  <c r="C50" i="1"/>
  <c r="CK50" i="1"/>
  <c r="AF50" i="1"/>
  <c r="AD50" i="1"/>
  <c r="AA50" i="1"/>
  <c r="Z50" i="1"/>
  <c r="Y50" i="1"/>
  <c r="CE50" i="1"/>
  <c r="V50" i="1"/>
  <c r="U50" i="1"/>
  <c r="T50" i="1"/>
  <c r="Q50" i="1"/>
  <c r="O50" i="1"/>
  <c r="N50" i="1"/>
  <c r="M50" i="1"/>
  <c r="L50" i="1"/>
  <c r="BR50" i="1"/>
  <c r="J50" i="1"/>
  <c r="BP50" i="1"/>
  <c r="I50" i="1"/>
  <c r="G50" i="1"/>
  <c r="F50" i="1"/>
  <c r="H50" i="1"/>
  <c r="D50" i="1"/>
  <c r="AT50" i="1"/>
  <c r="BW50" i="1"/>
  <c r="A50" i="1"/>
  <c r="AF49" i="1"/>
  <c r="C49" i="1"/>
  <c r="CL49" i="1"/>
  <c r="AE49" i="1"/>
  <c r="AD49" i="1"/>
  <c r="AA49" i="1"/>
  <c r="Z49" i="1"/>
  <c r="CF49" i="1"/>
  <c r="Y49" i="1"/>
  <c r="CE49" i="1"/>
  <c r="V49" i="1"/>
  <c r="U49" i="1"/>
  <c r="T49" i="1"/>
  <c r="Q49" i="1"/>
  <c r="O49" i="1"/>
  <c r="DY49" i="1"/>
  <c r="N49" i="1"/>
  <c r="M49" i="1"/>
  <c r="BS49" i="1"/>
  <c r="L49" i="1"/>
  <c r="BR49" i="1"/>
  <c r="J49" i="1"/>
  <c r="I49" i="1"/>
  <c r="DS49" i="1"/>
  <c r="F49" i="1"/>
  <c r="G49" i="1"/>
  <c r="H49" i="1"/>
  <c r="BL49" i="1"/>
  <c r="D49" i="1"/>
  <c r="A49" i="1"/>
  <c r="AF48" i="1"/>
  <c r="D48" i="1"/>
  <c r="BI48" i="1"/>
  <c r="AE48" i="1"/>
  <c r="AD48" i="1"/>
  <c r="AA48" i="1"/>
  <c r="Z48" i="1"/>
  <c r="Y48" i="1"/>
  <c r="AB48" i="1"/>
  <c r="V48" i="1"/>
  <c r="U48" i="1"/>
  <c r="C48" i="1"/>
  <c r="CA48" i="1"/>
  <c r="DD48" i="1"/>
  <c r="T48" i="1"/>
  <c r="Q48" i="1"/>
  <c r="O48" i="1"/>
  <c r="N48" i="1"/>
  <c r="M48" i="1"/>
  <c r="L48" i="1"/>
  <c r="J48" i="1"/>
  <c r="I48" i="1"/>
  <c r="DS48" i="1"/>
  <c r="G48" i="1"/>
  <c r="F48" i="1"/>
  <c r="K48" i="1"/>
  <c r="AP48" i="1"/>
  <c r="A48" i="1"/>
  <c r="J47" i="1"/>
  <c r="DT47" i="1"/>
  <c r="AF47" i="1"/>
  <c r="AE47" i="1"/>
  <c r="AD47" i="1"/>
  <c r="AA47" i="1"/>
  <c r="Z47" i="1"/>
  <c r="Y47" i="1"/>
  <c r="AB47" i="1"/>
  <c r="V47" i="1"/>
  <c r="U47" i="1"/>
  <c r="T47" i="1"/>
  <c r="W47" i="1"/>
  <c r="D47" i="1"/>
  <c r="AZ47" i="1"/>
  <c r="Q47" i="1"/>
  <c r="O47" i="1"/>
  <c r="DY47" i="1"/>
  <c r="N47" i="1"/>
  <c r="M47" i="1"/>
  <c r="L47" i="1"/>
  <c r="I47" i="1"/>
  <c r="DS47" i="1"/>
  <c r="EB47" i="1"/>
  <c r="G47" i="1"/>
  <c r="F47" i="1"/>
  <c r="BG47" i="1"/>
  <c r="C47" i="1"/>
  <c r="A47" i="1"/>
  <c r="AF46" i="1"/>
  <c r="AE46" i="1"/>
  <c r="AD46" i="1"/>
  <c r="AG46" i="1"/>
  <c r="AA46" i="1"/>
  <c r="Z46" i="1"/>
  <c r="Y46" i="1"/>
  <c r="V46" i="1"/>
  <c r="U46" i="1"/>
  <c r="T46" i="1"/>
  <c r="C46" i="1"/>
  <c r="BZ46" i="1"/>
  <c r="D46" i="1"/>
  <c r="DC46" i="1"/>
  <c r="Q46" i="1"/>
  <c r="O46" i="1"/>
  <c r="N46" i="1"/>
  <c r="M46" i="1"/>
  <c r="L46" i="1"/>
  <c r="J46" i="1"/>
  <c r="I46" i="1"/>
  <c r="G46" i="1"/>
  <c r="F46" i="1"/>
  <c r="CL46" i="1"/>
  <c r="DO46" i="1"/>
  <c r="A46" i="1"/>
  <c r="AF45" i="1"/>
  <c r="AE45" i="1"/>
  <c r="AD45" i="1"/>
  <c r="AA45" i="1"/>
  <c r="Z45" i="1"/>
  <c r="Y45" i="1"/>
  <c r="V45" i="1"/>
  <c r="U45" i="1"/>
  <c r="T45" i="1"/>
  <c r="Q45" i="1"/>
  <c r="O45" i="1"/>
  <c r="DY45" i="1"/>
  <c r="C45" i="1"/>
  <c r="GA45" i="1"/>
  <c r="D45" i="1"/>
  <c r="HB45" i="1"/>
  <c r="N45" i="1"/>
  <c r="M45" i="1"/>
  <c r="L45" i="1"/>
  <c r="J45" i="1"/>
  <c r="DT45" i="1"/>
  <c r="I45" i="1"/>
  <c r="G45" i="1"/>
  <c r="F45" i="1"/>
  <c r="H45" i="1"/>
  <c r="CJ45" i="1"/>
  <c r="DM45" i="1"/>
  <c r="A45" i="1"/>
  <c r="AF44" i="1"/>
  <c r="AE44" i="1"/>
  <c r="AD44" i="1"/>
  <c r="AA44" i="1"/>
  <c r="Z44" i="1"/>
  <c r="Y44" i="1"/>
  <c r="V44" i="1"/>
  <c r="U44" i="1"/>
  <c r="T44" i="1"/>
  <c r="Q44" i="1"/>
  <c r="O44" i="1"/>
  <c r="N44" i="1"/>
  <c r="DX44" i="1"/>
  <c r="M44" i="1"/>
  <c r="L44" i="1"/>
  <c r="J44" i="1"/>
  <c r="I44" i="1"/>
  <c r="DS44" i="1"/>
  <c r="G44" i="1"/>
  <c r="F44" i="1"/>
  <c r="H44" i="1"/>
  <c r="D44" i="1"/>
  <c r="C44" i="1"/>
  <c r="A44" i="1"/>
  <c r="V43" i="1"/>
  <c r="C43" i="1"/>
  <c r="CB43" i="1"/>
  <c r="D43" i="1"/>
  <c r="DE43" i="1"/>
  <c r="AA43" i="1"/>
  <c r="BD43" i="1"/>
  <c r="AF43" i="1"/>
  <c r="AE43" i="1"/>
  <c r="AD43" i="1"/>
  <c r="Z43" i="1"/>
  <c r="Y43" i="1"/>
  <c r="U43" i="1"/>
  <c r="T43" i="1"/>
  <c r="Q43" i="1"/>
  <c r="O43" i="1"/>
  <c r="AR43" i="1"/>
  <c r="N43" i="1"/>
  <c r="M43" i="1"/>
  <c r="L43" i="1"/>
  <c r="J43" i="1"/>
  <c r="I43" i="1"/>
  <c r="G43" i="1"/>
  <c r="F43" i="1"/>
  <c r="H43" i="1"/>
  <c r="AP43" i="1"/>
  <c r="A43" i="1"/>
  <c r="I42" i="1"/>
  <c r="DS42" i="1"/>
  <c r="D42" i="1"/>
  <c r="ET42" i="1"/>
  <c r="T42" i="1"/>
  <c r="C42" i="1"/>
  <c r="BZ42" i="1"/>
  <c r="AF42" i="1"/>
  <c r="AE42" i="1"/>
  <c r="CK42" i="1"/>
  <c r="DN42" i="1"/>
  <c r="AD42" i="1"/>
  <c r="AA42" i="1"/>
  <c r="CG42" i="1"/>
  <c r="DJ42" i="1"/>
  <c r="Z42" i="1"/>
  <c r="BC42" i="1"/>
  <c r="Y42" i="1"/>
  <c r="BB42" i="1"/>
  <c r="U42" i="1"/>
  <c r="V42" i="1"/>
  <c r="W42" i="1"/>
  <c r="CB42" i="1"/>
  <c r="AW42" i="1"/>
  <c r="Q42" i="1"/>
  <c r="O42" i="1"/>
  <c r="AR42" i="1"/>
  <c r="N42" i="1"/>
  <c r="BT42" i="1"/>
  <c r="CW42" i="1"/>
  <c r="M42" i="1"/>
  <c r="BS42" i="1"/>
  <c r="CV42" i="1"/>
  <c r="L42" i="1"/>
  <c r="J42" i="1"/>
  <c r="BO42" i="1"/>
  <c r="CR42" i="1"/>
  <c r="G42" i="1"/>
  <c r="F42" i="1"/>
  <c r="A42" i="1"/>
  <c r="AF41" i="1"/>
  <c r="C41" i="1"/>
  <c r="CL41" i="1"/>
  <c r="AE41" i="1"/>
  <c r="AD41" i="1"/>
  <c r="AA41" i="1"/>
  <c r="Z41" i="1"/>
  <c r="Y41" i="1"/>
  <c r="V41" i="1"/>
  <c r="U41" i="1"/>
  <c r="T41" i="1"/>
  <c r="Q41" i="1"/>
  <c r="O41" i="1"/>
  <c r="N41" i="1"/>
  <c r="M41" i="1"/>
  <c r="L41" i="1"/>
  <c r="DV41" i="1"/>
  <c r="J41" i="1"/>
  <c r="DT41" i="1"/>
  <c r="I41" i="1"/>
  <c r="G41" i="1"/>
  <c r="F41" i="1"/>
  <c r="D41" i="1"/>
  <c r="A41" i="1"/>
  <c r="AF40" i="1"/>
  <c r="AE40" i="1"/>
  <c r="AD40" i="1"/>
  <c r="AA40" i="1"/>
  <c r="Z40" i="1"/>
  <c r="Y40" i="1"/>
  <c r="V40" i="1"/>
  <c r="U40" i="1"/>
  <c r="T40" i="1"/>
  <c r="Q40" i="1"/>
  <c r="D40" i="1"/>
  <c r="AT40" i="1"/>
  <c r="O40" i="1"/>
  <c r="C40" i="1"/>
  <c r="BU40" i="1"/>
  <c r="CX40" i="1"/>
  <c r="N40" i="1"/>
  <c r="BT40" i="1"/>
  <c r="CW40" i="1"/>
  <c r="M40" i="1"/>
  <c r="L40" i="1"/>
  <c r="J40" i="1"/>
  <c r="I40" i="1"/>
  <c r="G40" i="1"/>
  <c r="F40" i="1"/>
  <c r="A40" i="1"/>
  <c r="I39" i="1"/>
  <c r="DS39" i="1"/>
  <c r="F39" i="1"/>
  <c r="C39" i="1"/>
  <c r="BL39" i="1"/>
  <c r="Q39" i="1"/>
  <c r="D39" i="1"/>
  <c r="AT39" i="1"/>
  <c r="AF39" i="1"/>
  <c r="BI39" i="1"/>
  <c r="AE39" i="1"/>
  <c r="AD39" i="1"/>
  <c r="BG39" i="1"/>
  <c r="AA39" i="1"/>
  <c r="Z39" i="1"/>
  <c r="Y39" i="1"/>
  <c r="V39" i="1"/>
  <c r="U39" i="1"/>
  <c r="CA39" i="1"/>
  <c r="DD39" i="1"/>
  <c r="T39" i="1"/>
  <c r="O39" i="1"/>
  <c r="DY39" i="1"/>
  <c r="N39" i="1"/>
  <c r="M39" i="1"/>
  <c r="L39" i="1"/>
  <c r="J39" i="1"/>
  <c r="G39" i="1"/>
  <c r="A39" i="1"/>
  <c r="T38" i="1"/>
  <c r="C38" i="1"/>
  <c r="BZ38" i="1"/>
  <c r="AF38" i="1"/>
  <c r="AE38" i="1"/>
  <c r="AD38" i="1"/>
  <c r="AA38" i="1"/>
  <c r="Z38" i="1"/>
  <c r="Y38" i="1"/>
  <c r="V38" i="1"/>
  <c r="U38" i="1"/>
  <c r="Q38" i="1"/>
  <c r="O38" i="1"/>
  <c r="N38" i="1"/>
  <c r="M38" i="1"/>
  <c r="L38" i="1"/>
  <c r="J38" i="1"/>
  <c r="I38" i="1"/>
  <c r="DS38" i="1"/>
  <c r="G38" i="1"/>
  <c r="F38" i="1"/>
  <c r="D38" i="1"/>
  <c r="A38" i="1"/>
  <c r="G37" i="1"/>
  <c r="C37" i="1"/>
  <c r="BM37" i="1"/>
  <c r="AF37" i="1"/>
  <c r="AE37" i="1"/>
  <c r="AD37" i="1"/>
  <c r="AA37" i="1"/>
  <c r="Y37" i="1"/>
  <c r="Z37" i="1"/>
  <c r="AB37" i="1"/>
  <c r="V37" i="1"/>
  <c r="U37" i="1"/>
  <c r="T37" i="1"/>
  <c r="Q37" i="1"/>
  <c r="O37" i="1"/>
  <c r="DY37" i="1"/>
  <c r="N37" i="1"/>
  <c r="DX37" i="1"/>
  <c r="M37" i="1"/>
  <c r="L37" i="1"/>
  <c r="J37" i="1"/>
  <c r="DT37" i="1"/>
  <c r="I37" i="1"/>
  <c r="DS37" i="1"/>
  <c r="FU37" i="1"/>
  <c r="D37" i="1"/>
  <c r="GV37" i="1"/>
  <c r="F37" i="1"/>
  <c r="H37" i="1"/>
  <c r="A37" i="1"/>
  <c r="J36" i="1"/>
  <c r="D36" i="1"/>
  <c r="AM36" i="1"/>
  <c r="AF36" i="1"/>
  <c r="AE36" i="1"/>
  <c r="AD36" i="1"/>
  <c r="BG36" i="1"/>
  <c r="AA36" i="1"/>
  <c r="Z36" i="1"/>
  <c r="Y36" i="1"/>
  <c r="V36" i="1"/>
  <c r="U36" i="1"/>
  <c r="T36" i="1"/>
  <c r="Q36" i="1"/>
  <c r="O36" i="1"/>
  <c r="N36" i="1"/>
  <c r="M36" i="1"/>
  <c r="L36" i="1"/>
  <c r="DT36" i="1"/>
  <c r="I36" i="1"/>
  <c r="DS36" i="1"/>
  <c r="G36" i="1"/>
  <c r="F36" i="1"/>
  <c r="C36" i="1"/>
  <c r="A36" i="1"/>
  <c r="J35" i="1"/>
  <c r="DT35" i="1"/>
  <c r="EC35" i="1"/>
  <c r="N35" i="1"/>
  <c r="V35" i="1"/>
  <c r="DX35" i="1"/>
  <c r="F35" i="1"/>
  <c r="C35" i="1"/>
  <c r="BL35" i="1"/>
  <c r="D35" i="1"/>
  <c r="CO35" i="1"/>
  <c r="AF35" i="1"/>
  <c r="AE35" i="1"/>
  <c r="BH35" i="1"/>
  <c r="AD35" i="1"/>
  <c r="AA35" i="1"/>
  <c r="Z35" i="1"/>
  <c r="Y35" i="1"/>
  <c r="U35" i="1"/>
  <c r="T35" i="1"/>
  <c r="Q35" i="1"/>
  <c r="O35" i="1"/>
  <c r="DY35" i="1"/>
  <c r="EH35" i="1"/>
  <c r="M35" i="1"/>
  <c r="AP35" i="1"/>
  <c r="L35" i="1"/>
  <c r="I35" i="1"/>
  <c r="G35" i="1"/>
  <c r="H35" i="1"/>
  <c r="BD35" i="1"/>
  <c r="A35" i="1"/>
  <c r="AE34" i="1"/>
  <c r="C34" i="1"/>
  <c r="CK34" i="1"/>
  <c r="Z34" i="1"/>
  <c r="CF34" i="1"/>
  <c r="AF34" i="1"/>
  <c r="AD34" i="1"/>
  <c r="AA34" i="1"/>
  <c r="Y34" i="1"/>
  <c r="V34" i="1"/>
  <c r="U34" i="1"/>
  <c r="T34" i="1"/>
  <c r="Q34" i="1"/>
  <c r="BW34" i="1"/>
  <c r="O34" i="1"/>
  <c r="DY34" i="1"/>
  <c r="N34" i="1"/>
  <c r="M34" i="1"/>
  <c r="L34" i="1"/>
  <c r="J34" i="1"/>
  <c r="DT34" i="1"/>
  <c r="EC34" i="1"/>
  <c r="I34" i="1"/>
  <c r="G34" i="1"/>
  <c r="F34" i="1"/>
  <c r="D34" i="1"/>
  <c r="CE34" i="1"/>
  <c r="A34" i="1"/>
  <c r="J33" i="1"/>
  <c r="DT33" i="1"/>
  <c r="AF33" i="1"/>
  <c r="AE33" i="1"/>
  <c r="AD33" i="1"/>
  <c r="AA33" i="1"/>
  <c r="Z33" i="1"/>
  <c r="Y33" i="1"/>
  <c r="V33" i="1"/>
  <c r="U33" i="1"/>
  <c r="T33" i="1"/>
  <c r="W33" i="1"/>
  <c r="Q33" i="1"/>
  <c r="C33" i="1"/>
  <c r="BW33" i="1"/>
  <c r="D33" i="1"/>
  <c r="CZ33" i="1"/>
  <c r="O33" i="1"/>
  <c r="N33" i="1"/>
  <c r="M33" i="1"/>
  <c r="L33" i="1"/>
  <c r="I33" i="1"/>
  <c r="DS33" i="1"/>
  <c r="G33" i="1"/>
  <c r="F33" i="1"/>
  <c r="CL33" i="1"/>
  <c r="A33" i="1"/>
  <c r="J32" i="1"/>
  <c r="DT32" i="1"/>
  <c r="AF32" i="1"/>
  <c r="C32" i="1"/>
  <c r="CL32" i="1"/>
  <c r="AE32" i="1"/>
  <c r="CK32" i="1"/>
  <c r="AD32" i="1"/>
  <c r="AG32" i="1"/>
  <c r="AA32" i="1"/>
  <c r="CG32" i="1"/>
  <c r="D32" i="1"/>
  <c r="DJ32" i="1"/>
  <c r="Z32" i="1"/>
  <c r="CF32" i="1"/>
  <c r="Y32" i="1"/>
  <c r="CE32" i="1"/>
  <c r="V32" i="1"/>
  <c r="U32" i="1"/>
  <c r="T32" i="1"/>
  <c r="Q32" i="1"/>
  <c r="O32" i="1"/>
  <c r="N32" i="1"/>
  <c r="BT32" i="1"/>
  <c r="M32" i="1"/>
  <c r="L32" i="1"/>
  <c r="I32" i="1"/>
  <c r="G32" i="1"/>
  <c r="BM32" i="1"/>
  <c r="F32" i="1"/>
  <c r="H32" i="1"/>
  <c r="A32" i="1"/>
  <c r="AF31" i="1"/>
  <c r="AE31" i="1"/>
  <c r="AD31" i="1"/>
  <c r="C31" i="1"/>
  <c r="CJ31" i="1"/>
  <c r="AA31" i="1"/>
  <c r="Z31" i="1"/>
  <c r="Y31" i="1"/>
  <c r="V31" i="1"/>
  <c r="U31" i="1"/>
  <c r="T31" i="1"/>
  <c r="Q31" i="1"/>
  <c r="O31" i="1"/>
  <c r="DY31" i="1"/>
  <c r="EH31" i="1"/>
  <c r="D31" i="1"/>
  <c r="FI31" i="1"/>
  <c r="N31" i="1"/>
  <c r="M31" i="1"/>
  <c r="L31" i="1"/>
  <c r="J31" i="1"/>
  <c r="I31" i="1"/>
  <c r="DS31" i="1"/>
  <c r="ET31" i="1"/>
  <c r="G31" i="1"/>
  <c r="F31" i="1"/>
  <c r="AI31" i="1"/>
  <c r="A31" i="1"/>
  <c r="AF30" i="1"/>
  <c r="AE30" i="1"/>
  <c r="AD30" i="1"/>
  <c r="AA30" i="1"/>
  <c r="Z30" i="1"/>
  <c r="Y30" i="1"/>
  <c r="V30" i="1"/>
  <c r="U30" i="1"/>
  <c r="T30" i="1"/>
  <c r="Q30" i="1"/>
  <c r="O30" i="1"/>
  <c r="N30" i="1"/>
  <c r="M30" i="1"/>
  <c r="L30" i="1"/>
  <c r="J30" i="1"/>
  <c r="I30" i="1"/>
  <c r="DS30" i="1"/>
  <c r="G30" i="1"/>
  <c r="F30" i="1"/>
  <c r="E30" i="1"/>
  <c r="D30" i="1"/>
  <c r="AT30" i="1"/>
  <c r="C30" i="1"/>
  <c r="A30" i="1"/>
  <c r="AF29" i="1"/>
  <c r="D29" i="1"/>
  <c r="BI29" i="1"/>
  <c r="AE29" i="1"/>
  <c r="AD29" i="1"/>
  <c r="AA29" i="1"/>
  <c r="BD29" i="1"/>
  <c r="Z29" i="1"/>
  <c r="Y29" i="1"/>
  <c r="V29" i="1"/>
  <c r="U29" i="1"/>
  <c r="T29" i="1"/>
  <c r="Q29" i="1"/>
  <c r="C29" i="1"/>
  <c r="BW29" i="1"/>
  <c r="CZ29" i="1"/>
  <c r="O29" i="1"/>
  <c r="N29" i="1"/>
  <c r="M29" i="1"/>
  <c r="L29" i="1"/>
  <c r="F29" i="1"/>
  <c r="G29" i="1"/>
  <c r="I29" i="1"/>
  <c r="J29" i="1"/>
  <c r="K29" i="1"/>
  <c r="BP29" i="1"/>
  <c r="CS29" i="1"/>
  <c r="AL29" i="1"/>
  <c r="AI29" i="1"/>
  <c r="E29" i="1"/>
  <c r="A29" i="1"/>
  <c r="I28" i="1"/>
  <c r="DS28" i="1"/>
  <c r="AD28" i="1"/>
  <c r="C28" i="1"/>
  <c r="CJ28" i="1"/>
  <c r="AF28" i="1"/>
  <c r="AE28" i="1"/>
  <c r="AA28" i="1"/>
  <c r="Z28" i="1"/>
  <c r="Y28" i="1"/>
  <c r="V28" i="1"/>
  <c r="U28" i="1"/>
  <c r="T28" i="1"/>
  <c r="W28" i="1"/>
  <c r="Q28" i="1"/>
  <c r="O28" i="1"/>
  <c r="N28" i="1"/>
  <c r="DX28" i="1"/>
  <c r="M28" i="1"/>
  <c r="DW28" i="1"/>
  <c r="L28" i="1"/>
  <c r="J28" i="1"/>
  <c r="DT28" i="1"/>
  <c r="G28" i="1"/>
  <c r="F28" i="1"/>
  <c r="E28" i="1"/>
  <c r="D28" i="1"/>
  <c r="BM28" i="1"/>
  <c r="A28" i="1"/>
  <c r="AF27" i="1"/>
  <c r="AE27" i="1"/>
  <c r="AD27" i="1"/>
  <c r="AA27" i="1"/>
  <c r="Z27" i="1"/>
  <c r="Y27" i="1"/>
  <c r="V27" i="1"/>
  <c r="U27" i="1"/>
  <c r="C27" i="1"/>
  <c r="CA27" i="1"/>
  <c r="T27" i="1"/>
  <c r="Q27" i="1"/>
  <c r="O27" i="1"/>
  <c r="DY27" i="1"/>
  <c r="N27" i="1"/>
  <c r="M27" i="1"/>
  <c r="L27" i="1"/>
  <c r="J27" i="1"/>
  <c r="DT27" i="1"/>
  <c r="EC27" i="1"/>
  <c r="I27" i="1"/>
  <c r="G27" i="1"/>
  <c r="F27" i="1"/>
  <c r="E27" i="1"/>
  <c r="D27" i="1"/>
  <c r="BT27" i="1"/>
  <c r="A27" i="1"/>
  <c r="T26" i="1"/>
  <c r="C26" i="1"/>
  <c r="BZ26" i="1"/>
  <c r="D26" i="1"/>
  <c r="DC26" i="1"/>
  <c r="AF26" i="1"/>
  <c r="CL26" i="1"/>
  <c r="AE26" i="1"/>
  <c r="AD26" i="1"/>
  <c r="BG26" i="1"/>
  <c r="AA26" i="1"/>
  <c r="Z26" i="1"/>
  <c r="Y26" i="1"/>
  <c r="V26" i="1"/>
  <c r="AY26" i="1"/>
  <c r="U26" i="1"/>
  <c r="Q26" i="1"/>
  <c r="O26" i="1"/>
  <c r="DY26" i="1"/>
  <c r="EH26" i="1"/>
  <c r="N26" i="1"/>
  <c r="M26" i="1"/>
  <c r="L26" i="1"/>
  <c r="J26" i="1"/>
  <c r="I26" i="1"/>
  <c r="G26" i="1"/>
  <c r="AJ26" i="1"/>
  <c r="F26" i="1"/>
  <c r="E26" i="1"/>
  <c r="A26" i="1"/>
  <c r="T25" i="1"/>
  <c r="C25" i="1"/>
  <c r="BZ25" i="1"/>
  <c r="D25" i="1"/>
  <c r="DC25" i="1"/>
  <c r="G25" i="1"/>
  <c r="BM25" i="1"/>
  <c r="CP25" i="1"/>
  <c r="AF25" i="1"/>
  <c r="BI25" i="1"/>
  <c r="AE25" i="1"/>
  <c r="AD25" i="1"/>
  <c r="AA25" i="1"/>
  <c r="BD25" i="1"/>
  <c r="Z25" i="1"/>
  <c r="Y25" i="1"/>
  <c r="BB25" i="1"/>
  <c r="V25" i="1"/>
  <c r="U25" i="1"/>
  <c r="Q25" i="1"/>
  <c r="O25" i="1"/>
  <c r="DY25" i="1"/>
  <c r="N25" i="1"/>
  <c r="M25" i="1"/>
  <c r="L25" i="1"/>
  <c r="AO25" i="1"/>
  <c r="J25" i="1"/>
  <c r="DT25" i="1"/>
  <c r="I25" i="1"/>
  <c r="F25" i="1"/>
  <c r="K25" i="1"/>
  <c r="A25" i="1"/>
  <c r="AA24" i="1"/>
  <c r="C24" i="1"/>
  <c r="CG24" i="1"/>
  <c r="D24" i="1"/>
  <c r="DJ24" i="1"/>
  <c r="AD24" i="1"/>
  <c r="BG24" i="1"/>
  <c r="Y24" i="1"/>
  <c r="BB24" i="1"/>
  <c r="L24" i="1"/>
  <c r="AO24" i="1"/>
  <c r="AF24" i="1"/>
  <c r="BI24" i="1"/>
  <c r="AE24" i="1"/>
  <c r="Z24" i="1"/>
  <c r="V24" i="1"/>
  <c r="U24" i="1"/>
  <c r="T24" i="1"/>
  <c r="BZ24" i="1"/>
  <c r="DC24" i="1"/>
  <c r="Q24" i="1"/>
  <c r="AT24" i="1"/>
  <c r="O24" i="1"/>
  <c r="DY24" i="1"/>
  <c r="EH24" i="1"/>
  <c r="N24" i="1"/>
  <c r="BT24" i="1"/>
  <c r="CW24" i="1"/>
  <c r="M24" i="1"/>
  <c r="J24" i="1"/>
  <c r="DT24" i="1"/>
  <c r="I24" i="1"/>
  <c r="DS24" i="1"/>
  <c r="EB24" i="1"/>
  <c r="G24" i="1"/>
  <c r="F24" i="1"/>
  <c r="H24" i="1"/>
  <c r="ET24" i="1"/>
  <c r="CF24" i="1"/>
  <c r="DI24" i="1"/>
  <c r="A24" i="1"/>
  <c r="Q23" i="1"/>
  <c r="C23" i="1"/>
  <c r="BW23" i="1"/>
  <c r="AF23" i="1"/>
  <c r="AE23" i="1"/>
  <c r="AD23" i="1"/>
  <c r="AA23" i="1"/>
  <c r="Z23" i="1"/>
  <c r="Y23" i="1"/>
  <c r="V23" i="1"/>
  <c r="CB23" i="1"/>
  <c r="U23" i="1"/>
  <c r="T23" i="1"/>
  <c r="O23" i="1"/>
  <c r="DY23" i="1"/>
  <c r="N23" i="1"/>
  <c r="M23" i="1"/>
  <c r="L23" i="1"/>
  <c r="J23" i="1"/>
  <c r="I23" i="1"/>
  <c r="G23" i="1"/>
  <c r="F23" i="1"/>
  <c r="H23" i="1"/>
  <c r="D23" i="1"/>
  <c r="AT23" i="1"/>
  <c r="BT23" i="1"/>
  <c r="CW23" i="1"/>
  <c r="A23" i="1"/>
  <c r="AF22" i="1"/>
  <c r="AE22" i="1"/>
  <c r="AD22" i="1"/>
  <c r="AA22" i="1"/>
  <c r="Z22" i="1"/>
  <c r="Y22" i="1"/>
  <c r="V22" i="1"/>
  <c r="U22" i="1"/>
  <c r="D22" i="1"/>
  <c r="AX22" i="1"/>
  <c r="T22" i="1"/>
  <c r="Q22" i="1"/>
  <c r="AT22" i="1"/>
  <c r="O22" i="1"/>
  <c r="DY22" i="1"/>
  <c r="N22" i="1"/>
  <c r="M22" i="1"/>
  <c r="L22" i="1"/>
  <c r="J22" i="1"/>
  <c r="I22" i="1"/>
  <c r="G22" i="1"/>
  <c r="F22" i="1"/>
  <c r="C22" i="1"/>
  <c r="CB22" i="1"/>
  <c r="DE22" i="1"/>
  <c r="A22" i="1"/>
  <c r="AD21" i="1"/>
  <c r="D21" i="1"/>
  <c r="BG21" i="1"/>
  <c r="AF21" i="1"/>
  <c r="AE21" i="1"/>
  <c r="AA21" i="1"/>
  <c r="Z21" i="1"/>
  <c r="BC21" i="1"/>
  <c r="Y21" i="1"/>
  <c r="V21" i="1"/>
  <c r="U21" i="1"/>
  <c r="T21" i="1"/>
  <c r="Q21" i="1"/>
  <c r="AT21" i="1"/>
  <c r="O21" i="1"/>
  <c r="N21" i="1"/>
  <c r="M21" i="1"/>
  <c r="L21" i="1"/>
  <c r="J21" i="1"/>
  <c r="I21" i="1"/>
  <c r="DS21" i="1"/>
  <c r="G21" i="1"/>
  <c r="F21" i="1"/>
  <c r="C21" i="1"/>
  <c r="A21" i="1"/>
  <c r="AA20" i="1"/>
  <c r="D20" i="1"/>
  <c r="BD20" i="1"/>
  <c r="AF20" i="1"/>
  <c r="AE20" i="1"/>
  <c r="AD20" i="1"/>
  <c r="Z20" i="1"/>
  <c r="Y20" i="1"/>
  <c r="V20" i="1"/>
  <c r="U20" i="1"/>
  <c r="T20" i="1"/>
  <c r="Q20" i="1"/>
  <c r="C20" i="1"/>
  <c r="BW20" i="1"/>
  <c r="CZ20" i="1"/>
  <c r="O20" i="1"/>
  <c r="N20" i="1"/>
  <c r="M20" i="1"/>
  <c r="L20" i="1"/>
  <c r="J20" i="1"/>
  <c r="DT20" i="1"/>
  <c r="I20" i="1"/>
  <c r="G20" i="1"/>
  <c r="F20" i="1"/>
  <c r="AL20" i="1"/>
  <c r="BP20" i="1"/>
  <c r="CS20" i="1"/>
  <c r="A20" i="1"/>
  <c r="AF19" i="1"/>
  <c r="C19" i="1"/>
  <c r="CL19" i="1"/>
  <c r="AE19" i="1"/>
  <c r="AD19" i="1"/>
  <c r="AA19" i="1"/>
  <c r="Z19" i="1"/>
  <c r="Y19" i="1"/>
  <c r="CE19" i="1"/>
  <c r="D19" i="1"/>
  <c r="DH19" i="1"/>
  <c r="V19" i="1"/>
  <c r="CB19" i="1"/>
  <c r="U19" i="1"/>
  <c r="T19" i="1"/>
  <c r="Q19" i="1"/>
  <c r="O19" i="1"/>
  <c r="DY19" i="1"/>
  <c r="EH19" i="1"/>
  <c r="N19" i="1"/>
  <c r="M19" i="1"/>
  <c r="L19" i="1"/>
  <c r="J19" i="1"/>
  <c r="DT19" i="1"/>
  <c r="I19" i="1"/>
  <c r="G19" i="1"/>
  <c r="F19" i="1"/>
  <c r="BD19" i="1"/>
  <c r="A19" i="1"/>
  <c r="AF18" i="1"/>
  <c r="AE18" i="1"/>
  <c r="AD18" i="1"/>
  <c r="AA18" i="1"/>
  <c r="Z18" i="1"/>
  <c r="Y18" i="1"/>
  <c r="V18" i="1"/>
  <c r="U18" i="1"/>
  <c r="T18" i="1"/>
  <c r="Q18" i="1"/>
  <c r="O18" i="1"/>
  <c r="DY18" i="1"/>
  <c r="EH18" i="1"/>
  <c r="N18" i="1"/>
  <c r="M18" i="1"/>
  <c r="L18" i="1"/>
  <c r="J18" i="1"/>
  <c r="I18" i="1"/>
  <c r="DS18" i="1"/>
  <c r="G18" i="1"/>
  <c r="F18" i="1"/>
  <c r="H18" i="1"/>
  <c r="D18" i="1"/>
  <c r="C18" i="1"/>
  <c r="BS18" i="1"/>
  <c r="A18" i="1"/>
  <c r="AF17" i="1"/>
  <c r="AE17" i="1"/>
  <c r="AD17" i="1"/>
  <c r="D17" i="1"/>
  <c r="BG17" i="1"/>
  <c r="AA17" i="1"/>
  <c r="BD17" i="1"/>
  <c r="Z17" i="1"/>
  <c r="Y17" i="1"/>
  <c r="V17" i="1"/>
  <c r="U17" i="1"/>
  <c r="T17" i="1"/>
  <c r="Q17" i="1"/>
  <c r="O17" i="1"/>
  <c r="N17" i="1"/>
  <c r="C17" i="1"/>
  <c r="BT17" i="1"/>
  <c r="M17" i="1"/>
  <c r="DW17" i="1"/>
  <c r="L17" i="1"/>
  <c r="J17" i="1"/>
  <c r="AM17" i="1"/>
  <c r="I17" i="1"/>
  <c r="BO17" i="1"/>
  <c r="CR17" i="1"/>
  <c r="G17" i="1"/>
  <c r="F17" i="1"/>
  <c r="A17" i="1"/>
  <c r="N16" i="1"/>
  <c r="D16" i="1"/>
  <c r="AQ16" i="1"/>
  <c r="AF16" i="1"/>
  <c r="C16" i="1"/>
  <c r="CL16" i="1"/>
  <c r="DO16" i="1"/>
  <c r="AE16" i="1"/>
  <c r="CK16" i="1"/>
  <c r="DN16" i="1"/>
  <c r="AD16" i="1"/>
  <c r="AA16" i="1"/>
  <c r="CG16" i="1"/>
  <c r="DJ16" i="1"/>
  <c r="Z16" i="1"/>
  <c r="BC16" i="1"/>
  <c r="Y16" i="1"/>
  <c r="V16" i="1"/>
  <c r="U16" i="1"/>
  <c r="T16" i="1"/>
  <c r="BZ16" i="1"/>
  <c r="Q16" i="1"/>
  <c r="O16" i="1"/>
  <c r="DY16" i="1"/>
  <c r="EH16" i="1"/>
  <c r="DX16" i="1"/>
  <c r="M16" i="1"/>
  <c r="BS16" i="1"/>
  <c r="L16" i="1"/>
  <c r="J16" i="1"/>
  <c r="I16" i="1"/>
  <c r="G16" i="1"/>
  <c r="AJ16" i="1"/>
  <c r="F16" i="1"/>
  <c r="AI16" i="1"/>
  <c r="A16" i="1"/>
  <c r="AF15" i="1"/>
  <c r="AE15" i="1"/>
  <c r="C15" i="1"/>
  <c r="CK15" i="1"/>
  <c r="D15" i="1"/>
  <c r="DN15" i="1"/>
  <c r="AD15" i="1"/>
  <c r="Y15" i="1"/>
  <c r="Z15" i="1"/>
  <c r="AA15" i="1"/>
  <c r="AB15" i="1"/>
  <c r="CH15" i="1"/>
  <c r="DK15" i="1"/>
  <c r="BD15" i="1"/>
  <c r="V15" i="1"/>
  <c r="U15" i="1"/>
  <c r="T15" i="1"/>
  <c r="Q15" i="1"/>
  <c r="AT15" i="1"/>
  <c r="O15" i="1"/>
  <c r="AR15" i="1"/>
  <c r="N15" i="1"/>
  <c r="M15" i="1"/>
  <c r="AP15" i="1"/>
  <c r="L15" i="1"/>
  <c r="AO15" i="1"/>
  <c r="J15" i="1"/>
  <c r="I15" i="1"/>
  <c r="G15" i="1"/>
  <c r="AJ15" i="1"/>
  <c r="F15" i="1"/>
  <c r="BL15" i="1"/>
  <c r="CO15" i="1"/>
  <c r="A15" i="1"/>
  <c r="U14" i="1"/>
  <c r="C14" i="1"/>
  <c r="CA14" i="1"/>
  <c r="D14" i="1"/>
  <c r="DD14" i="1"/>
  <c r="AF14" i="1"/>
  <c r="AE14" i="1"/>
  <c r="AD14" i="1"/>
  <c r="BG14" i="1"/>
  <c r="AA14" i="1"/>
  <c r="BD14" i="1"/>
  <c r="Z14" i="1"/>
  <c r="Y14" i="1"/>
  <c r="V14" i="1"/>
  <c r="T14" i="1"/>
  <c r="Q14" i="1"/>
  <c r="O14" i="1"/>
  <c r="N14" i="1"/>
  <c r="M14" i="1"/>
  <c r="L14" i="1"/>
  <c r="BR14" i="1"/>
  <c r="CU14" i="1"/>
  <c r="J14" i="1"/>
  <c r="BP14" i="1"/>
  <c r="CS14" i="1"/>
  <c r="I14" i="1"/>
  <c r="DS14" i="1"/>
  <c r="G14" i="1"/>
  <c r="F14" i="1"/>
  <c r="AI14" i="1"/>
  <c r="A14" i="1"/>
  <c r="V13" i="1"/>
  <c r="D13" i="1"/>
  <c r="AY13" i="1"/>
  <c r="AF13" i="1"/>
  <c r="AE13" i="1"/>
  <c r="AD13" i="1"/>
  <c r="AA13" i="1"/>
  <c r="Z13" i="1"/>
  <c r="BC13" i="1"/>
  <c r="Y13" i="1"/>
  <c r="BB13" i="1"/>
  <c r="U13" i="1"/>
  <c r="T13" i="1"/>
  <c r="Q13" i="1"/>
  <c r="O13" i="1"/>
  <c r="N13" i="1"/>
  <c r="M13" i="1"/>
  <c r="AP13" i="1"/>
  <c r="L13" i="1"/>
  <c r="J13" i="1"/>
  <c r="DT13" i="1"/>
  <c r="I13" i="1"/>
  <c r="DS13" i="1"/>
  <c r="G13" i="1"/>
  <c r="F13" i="1"/>
  <c r="AI13" i="1"/>
  <c r="C13" i="1"/>
  <c r="A13" i="1"/>
  <c r="AF12" i="1"/>
  <c r="AE12" i="1"/>
  <c r="AD12" i="1"/>
  <c r="AA12" i="1"/>
  <c r="Z12" i="1"/>
  <c r="Y12" i="1"/>
  <c r="V12" i="1"/>
  <c r="U12" i="1"/>
  <c r="C12" i="1"/>
  <c r="CA12" i="1"/>
  <c r="T12" i="1"/>
  <c r="Q12" i="1"/>
  <c r="O12" i="1"/>
  <c r="N12" i="1"/>
  <c r="M12" i="1"/>
  <c r="L12" i="1"/>
  <c r="J12" i="1"/>
  <c r="DT12" i="1"/>
  <c r="I12" i="1"/>
  <c r="G12" i="1"/>
  <c r="F12" i="1"/>
  <c r="D12" i="1"/>
  <c r="A12" i="1"/>
  <c r="AF11" i="1"/>
  <c r="AE11" i="1"/>
  <c r="AD11" i="1"/>
  <c r="AA11" i="1"/>
  <c r="Z11" i="1"/>
  <c r="Y11" i="1"/>
  <c r="AB11" i="1"/>
  <c r="V11" i="1"/>
  <c r="U11" i="1"/>
  <c r="T11" i="1"/>
  <c r="Q11" i="1"/>
  <c r="O11" i="1"/>
  <c r="L11" i="1"/>
  <c r="M11" i="1"/>
  <c r="N11" i="1"/>
  <c r="P11" i="1"/>
  <c r="J11" i="1"/>
  <c r="DT11" i="1"/>
  <c r="EC11" i="1"/>
  <c r="EL11" i="1"/>
  <c r="I11" i="1"/>
  <c r="DS11" i="1"/>
  <c r="G11" i="1"/>
  <c r="F11" i="1"/>
  <c r="D11" i="1"/>
  <c r="BI11" i="1"/>
  <c r="C11" i="1"/>
  <c r="BZ11" i="1"/>
  <c r="A11" i="1"/>
  <c r="AF10" i="1"/>
  <c r="AE10" i="1"/>
  <c r="AD10" i="1"/>
  <c r="AA10" i="1"/>
  <c r="Z10" i="1"/>
  <c r="Y10" i="1"/>
  <c r="AB10" i="1"/>
  <c r="V10" i="1"/>
  <c r="N10" i="1"/>
  <c r="DX10" i="1"/>
  <c r="U10" i="1"/>
  <c r="T10" i="1"/>
  <c r="Q10" i="1"/>
  <c r="D10" i="1"/>
  <c r="AT10" i="1"/>
  <c r="O10" i="1"/>
  <c r="M10" i="1"/>
  <c r="L10" i="1"/>
  <c r="J10" i="1"/>
  <c r="DT10" i="1"/>
  <c r="EC10" i="1"/>
  <c r="I10" i="1"/>
  <c r="DS10" i="1"/>
  <c r="G10" i="1"/>
  <c r="F10" i="1"/>
  <c r="H10" i="1"/>
  <c r="C10" i="1"/>
  <c r="BN10" i="1"/>
  <c r="CQ10" i="1"/>
  <c r="A10" i="1"/>
  <c r="AF9" i="1"/>
  <c r="AE9" i="1"/>
  <c r="AD9" i="1"/>
  <c r="AA9" i="1"/>
  <c r="Z9" i="1"/>
  <c r="Y9" i="1"/>
  <c r="V9" i="1"/>
  <c r="U9" i="1"/>
  <c r="T9" i="1"/>
  <c r="Q9" i="1"/>
  <c r="O9" i="1"/>
  <c r="N9" i="1"/>
  <c r="C9" i="1"/>
  <c r="BT9" i="1"/>
  <c r="D9" i="1"/>
  <c r="CW9" i="1"/>
  <c r="M9" i="1"/>
  <c r="DW9" i="1"/>
  <c r="L9" i="1"/>
  <c r="J9" i="1"/>
  <c r="I9" i="1"/>
  <c r="DS9" i="1"/>
  <c r="EB9" i="1"/>
  <c r="G9" i="1"/>
  <c r="F9" i="1"/>
  <c r="BG9" i="1"/>
  <c r="BO9" i="1"/>
  <c r="CR9" i="1"/>
  <c r="A9" i="1"/>
  <c r="J8" i="1"/>
  <c r="DT8" i="1"/>
  <c r="D8" i="1"/>
  <c r="EU8" i="1"/>
  <c r="Q8" i="1"/>
  <c r="C8" i="1"/>
  <c r="BW8" i="1"/>
  <c r="CZ8" i="1"/>
  <c r="AF8" i="1"/>
  <c r="CL8" i="1"/>
  <c r="DO8" i="1"/>
  <c r="AE8" i="1"/>
  <c r="AD8" i="1"/>
  <c r="AA8" i="1"/>
  <c r="Z8" i="1"/>
  <c r="Y8" i="1"/>
  <c r="V8" i="1"/>
  <c r="U8" i="1"/>
  <c r="T8" i="1"/>
  <c r="AW8" i="1"/>
  <c r="AT8" i="1"/>
  <c r="O8" i="1"/>
  <c r="BU8" i="1"/>
  <c r="CX8" i="1"/>
  <c r="N8" i="1"/>
  <c r="M8" i="1"/>
  <c r="DW8" i="1"/>
  <c r="EX10" i="1"/>
  <c r="L8" i="1"/>
  <c r="I8" i="1"/>
  <c r="G8" i="1"/>
  <c r="F8" i="1"/>
  <c r="H8" i="1"/>
  <c r="BH8" i="1"/>
  <c r="A8" i="1"/>
  <c r="AE7" i="1"/>
  <c r="C7" i="1"/>
  <c r="CK7" i="1"/>
  <c r="D7" i="1"/>
  <c r="DN7" i="1"/>
  <c r="V7" i="1"/>
  <c r="CB7" i="1"/>
  <c r="DE7" i="1"/>
  <c r="J7" i="1"/>
  <c r="AM7" i="1"/>
  <c r="AF7" i="1"/>
  <c r="AD7" i="1"/>
  <c r="AA7" i="1"/>
  <c r="Z7" i="1"/>
  <c r="Y7" i="1"/>
  <c r="U7" i="1"/>
  <c r="T7" i="1"/>
  <c r="AW7" i="1"/>
  <c r="Q7" i="1"/>
  <c r="BW7" i="1"/>
  <c r="CZ7" i="1"/>
  <c r="O7" i="1"/>
  <c r="BU7" i="1"/>
  <c r="CX7" i="1"/>
  <c r="N7" i="1"/>
  <c r="M7" i="1"/>
  <c r="L7" i="1"/>
  <c r="DT7" i="1"/>
  <c r="I7" i="1"/>
  <c r="DS7" i="1"/>
  <c r="G7" i="1"/>
  <c r="F7" i="1"/>
  <c r="A7" i="1"/>
  <c r="AA6" i="1"/>
  <c r="C6" i="1"/>
  <c r="CG6" i="1"/>
  <c r="D6" i="1"/>
  <c r="DJ6" i="1"/>
  <c r="N6" i="1"/>
  <c r="AQ6" i="1"/>
  <c r="F6" i="1"/>
  <c r="AI6" i="1"/>
  <c r="AF6" i="1"/>
  <c r="AE6" i="1"/>
  <c r="AD6" i="1"/>
  <c r="Z6" i="1"/>
  <c r="Y6" i="1"/>
  <c r="AB6" i="1"/>
  <c r="V6" i="1"/>
  <c r="U6" i="1"/>
  <c r="AX6" i="1"/>
  <c r="T6" i="1"/>
  <c r="Q6" i="1"/>
  <c r="BW6" i="1"/>
  <c r="CZ6" i="1"/>
  <c r="O6" i="1"/>
  <c r="DY6" i="1"/>
  <c r="DX6" i="1"/>
  <c r="M6" i="1"/>
  <c r="L6" i="1"/>
  <c r="J6" i="1"/>
  <c r="I6" i="1"/>
  <c r="G6" i="1"/>
  <c r="BL6" i="1"/>
  <c r="CO6" i="1"/>
  <c r="A6" i="1"/>
  <c r="AE5" i="1"/>
  <c r="C5" i="1"/>
  <c r="CK5" i="1"/>
  <c r="AF5" i="1"/>
  <c r="AD5" i="1"/>
  <c r="AA5" i="1"/>
  <c r="Z5" i="1"/>
  <c r="Y5" i="1"/>
  <c r="AB5" i="1"/>
  <c r="V5" i="1"/>
  <c r="U5" i="1"/>
  <c r="T5" i="1"/>
  <c r="Q5" i="1"/>
  <c r="O5" i="1"/>
  <c r="DY5" i="1"/>
  <c r="N5" i="1"/>
  <c r="DX5" i="1"/>
  <c r="EG5" i="1"/>
  <c r="EP5" i="1"/>
  <c r="M5" i="1"/>
  <c r="L5" i="1"/>
  <c r="J5" i="1"/>
  <c r="I5" i="1"/>
  <c r="G5" i="1"/>
  <c r="F5" i="1"/>
  <c r="D5" i="1"/>
  <c r="BR5" i="1"/>
  <c r="A5" i="1"/>
  <c r="J4" i="1"/>
  <c r="DT4" i="1"/>
  <c r="C4" i="1"/>
  <c r="FV4" i="1"/>
  <c r="AE4" i="1"/>
  <c r="CK4" i="1"/>
  <c r="AD4" i="1"/>
  <c r="CJ4" i="1"/>
  <c r="AF4" i="1"/>
  <c r="AG4" i="1"/>
  <c r="AA4" i="1"/>
  <c r="Z4" i="1"/>
  <c r="Y4" i="1"/>
  <c r="V4" i="1"/>
  <c r="U4" i="1"/>
  <c r="T4" i="1"/>
  <c r="W4" i="1"/>
  <c r="CC4" i="1"/>
  <c r="Q4" i="1"/>
  <c r="O4" i="1"/>
  <c r="N4" i="1"/>
  <c r="M4" i="1"/>
  <c r="L4" i="1"/>
  <c r="I4" i="1"/>
  <c r="DS4" i="1"/>
  <c r="G4" i="1"/>
  <c r="BM4" i="1"/>
  <c r="F4" i="1"/>
  <c r="CL4" i="1"/>
  <c r="A4" i="1"/>
  <c r="DV3" i="1"/>
  <c r="EE3" i="1"/>
  <c r="DY3" i="1"/>
  <c r="C3" i="1"/>
  <c r="GA3" i="1"/>
  <c r="DX3" i="1"/>
  <c r="DW3" i="1"/>
  <c r="EF3" i="1"/>
  <c r="CH3" i="1"/>
  <c r="BW3" i="1"/>
  <c r="BU3" i="1"/>
  <c r="BT3" i="1"/>
  <c r="G3" i="1"/>
  <c r="BM3" i="1"/>
  <c r="F3" i="1"/>
  <c r="BL3" i="1"/>
  <c r="P3" i="1"/>
  <c r="BV3" i="1"/>
  <c r="J3" i="1"/>
  <c r="BP3" i="1"/>
  <c r="I3" i="1"/>
  <c r="DS3" i="1"/>
  <c r="H3" i="1"/>
  <c r="CC3" i="1"/>
  <c r="A3" i="1"/>
  <c r="CG48" i="1"/>
  <c r="DJ48" i="1"/>
  <c r="BP48" i="1"/>
  <c r="BH23" i="1"/>
  <c r="DH50" i="1"/>
  <c r="DI63" i="1"/>
  <c r="BP4" i="1"/>
  <c r="BW22" i="1"/>
  <c r="CZ22" i="1"/>
  <c r="BS23" i="1"/>
  <c r="CV23" i="1"/>
  <c r="CA33" i="1"/>
  <c r="DD33" i="1"/>
  <c r="EU41" i="1"/>
  <c r="EC41" i="1"/>
  <c r="FD41" i="1"/>
  <c r="FV41" i="1"/>
  <c r="GW41" i="1"/>
  <c r="AT45" i="1"/>
  <c r="BW45" i="1"/>
  <c r="CZ45" i="1"/>
  <c r="AJ47" i="1"/>
  <c r="BC50" i="1"/>
  <c r="DE62" i="1"/>
  <c r="HE63" i="1"/>
  <c r="DJ63" i="1"/>
  <c r="BR60" i="1"/>
  <c r="P60" i="1"/>
  <c r="CB18" i="1"/>
  <c r="DE18" i="1"/>
  <c r="CA34" i="1"/>
  <c r="DD34" i="1"/>
  <c r="FH70" i="1"/>
  <c r="EP70" i="1"/>
  <c r="FQ70" i="1"/>
  <c r="DS73" i="1"/>
  <c r="AQ17" i="1"/>
  <c r="AR17" i="1"/>
  <c r="AY17" i="1"/>
  <c r="BC18" i="1"/>
  <c r="BG19" i="1"/>
  <c r="BS27" i="1"/>
  <c r="DO33" i="1"/>
  <c r="AQ33" i="1"/>
  <c r="H46" i="1"/>
  <c r="BN46" i="1"/>
  <c r="CQ46" i="1"/>
  <c r="W46" i="1"/>
  <c r="K46" i="1"/>
  <c r="X46" i="1"/>
  <c r="BP67" i="1"/>
  <c r="CL67" i="1"/>
  <c r="DO67" i="1"/>
  <c r="EN71" i="1"/>
  <c r="FO71" i="1"/>
  <c r="FF71" i="1"/>
  <c r="EE73" i="1"/>
  <c r="FF73" i="1"/>
  <c r="DZ73" i="1"/>
  <c r="BL4" i="1"/>
  <c r="K4" i="1"/>
  <c r="S4" i="1"/>
  <c r="R4" i="1"/>
  <c r="BX4" i="1"/>
  <c r="W18" i="1"/>
  <c r="BZ18" i="1"/>
  <c r="DC18" i="1"/>
  <c r="DS25" i="1"/>
  <c r="EB25" i="1"/>
  <c r="GD25" i="1"/>
  <c r="HE25" i="1"/>
  <c r="AL25" i="1"/>
  <c r="DT42" i="1"/>
  <c r="AM42" i="1"/>
  <c r="AI50" i="1"/>
  <c r="BL50" i="1"/>
  <c r="CO50" i="1"/>
  <c r="CP63" i="1"/>
  <c r="CF12" i="1"/>
  <c r="K17" i="1"/>
  <c r="AB17" i="1"/>
  <c r="W23" i="1"/>
  <c r="CJ29" i="1"/>
  <c r="DM29" i="1"/>
  <c r="BG29" i="1"/>
  <c r="BM34" i="1"/>
  <c r="CP34" i="1"/>
  <c r="BG50" i="1"/>
  <c r="BZ66" i="1"/>
  <c r="DC66" i="1"/>
  <c r="BM66" i="1"/>
  <c r="CP66" i="1"/>
  <c r="BL66" i="1"/>
  <c r="AL26" i="1"/>
  <c r="BO26" i="1"/>
  <c r="CR26" i="1"/>
  <c r="BB63" i="1"/>
  <c r="CB5" i="1"/>
  <c r="W10" i="1"/>
  <c r="BO12" i="1"/>
  <c r="CR12" i="1"/>
  <c r="AL12" i="1"/>
  <c r="CG12" i="1"/>
  <c r="DJ12" i="1"/>
  <c r="CF17" i="1"/>
  <c r="DI17" i="1"/>
  <c r="BC17" i="1"/>
  <c r="BZ28" i="1"/>
  <c r="AO29" i="1"/>
  <c r="BR29" i="1"/>
  <c r="CU29" i="1"/>
  <c r="AY32" i="1"/>
  <c r="BP40" i="1"/>
  <c r="CS40" i="1"/>
  <c r="DT40" i="1"/>
  <c r="BG40" i="1"/>
  <c r="CJ40" i="1"/>
  <c r="DM40" i="1"/>
  <c r="AT43" i="1"/>
  <c r="AW44" i="1"/>
  <c r="CB45" i="1"/>
  <c r="DE45" i="1"/>
  <c r="BH50" i="1"/>
  <c r="P54" i="1"/>
  <c r="P56" i="1"/>
  <c r="W61" i="1"/>
  <c r="CC61" i="1"/>
  <c r="DF61" i="1"/>
  <c r="DJ62" i="1"/>
  <c r="W65" i="1"/>
  <c r="DR65" i="1"/>
  <c r="AM66" i="1"/>
  <c r="AI66" i="1"/>
  <c r="EQ71" i="1"/>
  <c r="FR71" i="1"/>
  <c r="EW74" i="1"/>
  <c r="EE72" i="1"/>
  <c r="EN72" i="1"/>
  <c r="BM11" i="1"/>
  <c r="DO19" i="1"/>
  <c r="AY22" i="1"/>
  <c r="BG27" i="1"/>
  <c r="BI27" i="1"/>
  <c r="CC28" i="1"/>
  <c r="AO38" i="1"/>
  <c r="DV38" i="1"/>
  <c r="CA43" i="1"/>
  <c r="DD43" i="1"/>
  <c r="AQ47" i="1"/>
  <c r="FC63" i="1"/>
  <c r="CJ66" i="1"/>
  <c r="DM66" i="1"/>
  <c r="K71" i="1"/>
  <c r="EP73" i="1"/>
  <c r="FQ73" i="1"/>
  <c r="DW29" i="1"/>
  <c r="EX31" i="1"/>
  <c r="BS29" i="1"/>
  <c r="CV29" i="1"/>
  <c r="AP29" i="1"/>
  <c r="CK40" i="1"/>
  <c r="DN40" i="1"/>
  <c r="BH40" i="1"/>
  <c r="BH47" i="1"/>
  <c r="DX18" i="1"/>
  <c r="EG18" i="1"/>
  <c r="EP18" i="1"/>
  <c r="GR18" i="1"/>
  <c r="EU19" i="1"/>
  <c r="BW21" i="1"/>
  <c r="CZ21" i="1"/>
  <c r="CA21" i="1"/>
  <c r="DD21" i="1"/>
  <c r="AI22" i="1"/>
  <c r="BB22" i="1"/>
  <c r="CA26" i="1"/>
  <c r="DD26" i="1"/>
  <c r="AX26" i="1"/>
  <c r="P35" i="1"/>
  <c r="BV35" i="1"/>
  <c r="CY35" i="1"/>
  <c r="EC36" i="1"/>
  <c r="FD36" i="1"/>
  <c r="EU36" i="1"/>
  <c r="DX39" i="1"/>
  <c r="BT39" i="1"/>
  <c r="CW39" i="1"/>
  <c r="AY43" i="1"/>
  <c r="AP46" i="1"/>
  <c r="EU47" i="1"/>
  <c r="BU48" i="1"/>
  <c r="CX48" i="1"/>
  <c r="DY48" i="1"/>
  <c r="EZ50" i="1"/>
  <c r="AR48" i="1"/>
  <c r="CJ15" i="1"/>
  <c r="DM15" i="1"/>
  <c r="BG15" i="1"/>
  <c r="AB16" i="1"/>
  <c r="CE16" i="1"/>
  <c r="DH16" i="1"/>
  <c r="CJ49" i="1"/>
  <c r="AG49" i="1"/>
  <c r="CM49" i="1"/>
  <c r="CA7" i="1"/>
  <c r="DV19" i="1"/>
  <c r="FX19" i="1"/>
  <c r="GY19" i="1"/>
  <c r="AW19" i="1"/>
  <c r="BP32" i="1"/>
  <c r="AM32" i="1"/>
  <c r="P36" i="1"/>
  <c r="BR38" i="1"/>
  <c r="H53" i="1"/>
  <c r="DR53" i="1"/>
  <c r="ES53" i="1"/>
  <c r="CA64" i="1"/>
  <c r="EW70" i="1"/>
  <c r="EE68" i="1"/>
  <c r="EN68" i="1"/>
  <c r="DZ74" i="1"/>
  <c r="DW18" i="1"/>
  <c r="EX20" i="1"/>
  <c r="CA18" i="1"/>
  <c r="DD18" i="1"/>
  <c r="CL48" i="1"/>
  <c r="DO48" i="1"/>
  <c r="BP62" i="1"/>
  <c r="CS62" i="1"/>
  <c r="DT62" i="1"/>
  <c r="DZ72" i="1"/>
  <c r="FA74" i="1"/>
  <c r="EF72" i="1"/>
  <c r="FG72" i="1"/>
  <c r="CB4" i="1"/>
  <c r="CA19" i="1"/>
  <c r="DD19" i="1"/>
  <c r="AI21" i="1"/>
  <c r="BD22" i="1"/>
  <c r="BB26" i="1"/>
  <c r="CB30" i="1"/>
  <c r="DE30" i="1"/>
  <c r="H31" i="1"/>
  <c r="BN31" i="1"/>
  <c r="CQ31" i="1"/>
  <c r="BT33" i="1"/>
  <c r="CW33" i="1"/>
  <c r="AG37" i="1"/>
  <c r="BJ37" i="1"/>
  <c r="BZ48" i="1"/>
  <c r="DC48" i="1"/>
  <c r="DV48" i="1"/>
  <c r="W48" i="1"/>
  <c r="BO48" i="1"/>
  <c r="CR48" i="1"/>
  <c r="CZ50" i="1"/>
  <c r="CA63" i="1"/>
  <c r="AX63" i="1"/>
  <c r="GA67" i="1"/>
  <c r="EX70" i="1"/>
  <c r="EF68" i="1"/>
  <c r="EO68" i="1"/>
  <c r="FP68" i="1"/>
  <c r="CA28" i="1"/>
  <c r="DD28" i="1"/>
  <c r="BG63" i="1"/>
  <c r="CB64" i="1"/>
  <c r="FU4" i="1"/>
  <c r="CF4" i="1"/>
  <c r="H5" i="1"/>
  <c r="AY7" i="1"/>
  <c r="ET10" i="1"/>
  <c r="CG11" i="1"/>
  <c r="DJ11" i="1"/>
  <c r="BR12" i="1"/>
  <c r="AP16" i="1"/>
  <c r="BP18" i="1"/>
  <c r="CJ18" i="1"/>
  <c r="DM18" i="1"/>
  <c r="CG19" i="1"/>
  <c r="DJ19" i="1"/>
  <c r="BB20" i="1"/>
  <c r="CG21" i="1"/>
  <c r="DJ21" i="1"/>
  <c r="BO22" i="1"/>
  <c r="CR22" i="1"/>
  <c r="AJ23" i="1"/>
  <c r="CE23" i="1"/>
  <c r="W24" i="1"/>
  <c r="BU29" i="1"/>
  <c r="CX29" i="1"/>
  <c r="BH31" i="1"/>
  <c r="FU33" i="1"/>
  <c r="GV33" i="1"/>
  <c r="CG33" i="1"/>
  <c r="FU39" i="1"/>
  <c r="GV39" i="1"/>
  <c r="AL45" i="1"/>
  <c r="BP46" i="1"/>
  <c r="CS46" i="1"/>
  <c r="AO47" i="1"/>
  <c r="AJ48" i="1"/>
  <c r="CU50" i="1"/>
  <c r="CG51" i="1"/>
  <c r="DJ51" i="1"/>
  <c r="BL54" i="1"/>
  <c r="CO54" i="1"/>
  <c r="AB54" i="1"/>
  <c r="AW55" i="1"/>
  <c r="BM64" i="1"/>
  <c r="CP64" i="1"/>
  <c r="BT66" i="1"/>
  <c r="CW66" i="1"/>
  <c r="BN67" i="1"/>
  <c r="CA9" i="1"/>
  <c r="DD9" i="1"/>
  <c r="CJ24" i="1"/>
  <c r="DM24" i="1"/>
  <c r="CS50" i="1"/>
  <c r="AX53" i="1"/>
  <c r="CG4" i="1"/>
  <c r="DV18" i="1"/>
  <c r="CE24" i="1"/>
  <c r="DH24" i="1"/>
  <c r="BO27" i="1"/>
  <c r="BU39" i="1"/>
  <c r="CX39" i="1"/>
  <c r="FV45" i="1"/>
  <c r="GW45" i="1"/>
  <c r="BP51" i="1"/>
  <c r="CS51" i="1"/>
  <c r="P57" i="1"/>
  <c r="CL63" i="1"/>
  <c r="DO63" i="1"/>
  <c r="CI3" i="1"/>
  <c r="BM7" i="1"/>
  <c r="CP7" i="1"/>
  <c r="CF7" i="1"/>
  <c r="DI7" i="1"/>
  <c r="BM9" i="1"/>
  <c r="CP9" i="1"/>
  <c r="AB9" i="1"/>
  <c r="P10" i="1"/>
  <c r="AG10" i="1"/>
  <c r="W15" i="1"/>
  <c r="K15" i="1"/>
  <c r="X15" i="1"/>
  <c r="BW16" i="1"/>
  <c r="CZ16" i="1"/>
  <c r="BU17" i="1"/>
  <c r="CX17" i="1"/>
  <c r="CK19" i="1"/>
  <c r="DN19" i="1"/>
  <c r="AB23" i="1"/>
  <c r="CH23" i="1"/>
  <c r="DK23" i="1"/>
  <c r="BM24" i="1"/>
  <c r="CP24" i="1"/>
  <c r="CE25" i="1"/>
  <c r="DH25" i="1"/>
  <c r="W25" i="1"/>
  <c r="X25" i="1"/>
  <c r="CD25" i="1"/>
  <c r="DG25" i="1"/>
  <c r="AT29" i="1"/>
  <c r="AW29" i="1"/>
  <c r="AQ31" i="1"/>
  <c r="BU32" i="1"/>
  <c r="CX32" i="1"/>
  <c r="AO33" i="1"/>
  <c r="CK33" i="1"/>
  <c r="DN33" i="1"/>
  <c r="BG38" i="1"/>
  <c r="AO45" i="1"/>
  <c r="BI47" i="1"/>
  <c r="AM48" i="1"/>
  <c r="CF48" i="1"/>
  <c r="W55" i="1"/>
  <c r="DR55" i="1"/>
  <c r="AT57" i="1"/>
  <c r="BW60" i="1"/>
  <c r="AQ63" i="1"/>
  <c r="FU64" i="1"/>
  <c r="CG64" i="1"/>
  <c r="DJ64" i="1"/>
  <c r="EY70" i="1"/>
  <c r="EU12" i="1"/>
  <c r="CG18" i="1"/>
  <c r="CF33" i="1"/>
  <c r="DI33" i="1"/>
  <c r="CB48" i="1"/>
  <c r="DE48" i="1"/>
  <c r="CK18" i="1"/>
  <c r="DV46" i="1"/>
  <c r="EE46" i="1"/>
  <c r="EN46" i="1"/>
  <c r="DX62" i="1"/>
  <c r="P4" i="1"/>
  <c r="BV4" i="1"/>
  <c r="AM5" i="1"/>
  <c r="AM6" i="1"/>
  <c r="CG7" i="1"/>
  <c r="DJ7" i="1"/>
  <c r="BO8" i="1"/>
  <c r="CR8" i="1"/>
  <c r="DW10" i="1"/>
  <c r="EX12" i="1"/>
  <c r="BH10" i="1"/>
  <c r="DC16" i="1"/>
  <c r="BW17" i="1"/>
  <c r="CZ17" i="1"/>
  <c r="BT18" i="1"/>
  <c r="EU20" i="1"/>
  <c r="AP21" i="1"/>
  <c r="BI21" i="1"/>
  <c r="CJ23" i="1"/>
  <c r="DM23" i="1"/>
  <c r="BD24" i="1"/>
  <c r="AX25" i="1"/>
  <c r="BO28" i="1"/>
  <c r="CR28" i="1"/>
  <c r="DX30" i="1"/>
  <c r="EG30" i="1"/>
  <c r="BC36" i="1"/>
  <c r="DX36" i="1"/>
  <c r="CE39" i="1"/>
  <c r="DH39" i="1"/>
  <c r="BM40" i="1"/>
  <c r="CP40" i="1"/>
  <c r="BI51" i="1"/>
  <c r="BG54" i="1"/>
  <c r="K56" i="1"/>
  <c r="S56" i="1"/>
  <c r="BT57" i="1"/>
  <c r="BZ58" i="1"/>
  <c r="BP59" i="1"/>
  <c r="CS59" i="1"/>
  <c r="AL60" i="1"/>
  <c r="AT61" i="1"/>
  <c r="AR61" i="1"/>
  <c r="AR63" i="1"/>
  <c r="BI63" i="1"/>
  <c r="AW66" i="1"/>
  <c r="EZ70" i="1"/>
  <c r="BM10" i="1"/>
  <c r="CP10" i="1"/>
  <c r="BH17" i="1"/>
  <c r="CF19" i="1"/>
  <c r="DI19" i="1"/>
  <c r="DM31" i="1"/>
  <c r="CE8" i="1"/>
  <c r="DH8" i="1"/>
  <c r="BS12" i="1"/>
  <c r="CV12" i="1"/>
  <c r="CJ22" i="1"/>
  <c r="DM22" i="1"/>
  <c r="DO26" i="1"/>
  <c r="CW32" i="1"/>
  <c r="DW47" i="1"/>
  <c r="P5" i="1"/>
  <c r="BR6" i="1"/>
  <c r="CU6" i="1"/>
  <c r="BG6" i="1"/>
  <c r="EU7" i="1"/>
  <c r="BP8" i="1"/>
  <c r="CS8" i="1"/>
  <c r="AG8" i="1"/>
  <c r="CJ9" i="1"/>
  <c r="DM9" i="1"/>
  <c r="BI10" i="1"/>
  <c r="DY11" i="1"/>
  <c r="EH11" i="1"/>
  <c r="EQ11" i="1"/>
  <c r="GS11" i="1"/>
  <c r="HT11" i="1"/>
  <c r="CB13" i="1"/>
  <c r="DE13" i="1"/>
  <c r="DW13" i="1"/>
  <c r="CB15" i="1"/>
  <c r="DE15" i="1"/>
  <c r="GJ18" i="1"/>
  <c r="BR20" i="1"/>
  <c r="CU20" i="1"/>
  <c r="AQ21" i="1"/>
  <c r="DW23" i="1"/>
  <c r="CB25" i="1"/>
  <c r="DE25" i="1"/>
  <c r="BI26" i="1"/>
  <c r="DW27" i="1"/>
  <c r="EX29" i="1"/>
  <c r="CL27" i="1"/>
  <c r="DO27" i="1"/>
  <c r="FV28" i="1"/>
  <c r="GW28" i="1"/>
  <c r="CG28" i="1"/>
  <c r="AT31" i="1"/>
  <c r="AL33" i="1"/>
  <c r="AI36" i="1"/>
  <c r="AB38" i="1"/>
  <c r="CH38" i="1"/>
  <c r="DK38" i="1"/>
  <c r="BM39" i="1"/>
  <c r="CP39" i="1"/>
  <c r="BC39" i="1"/>
  <c r="CE42" i="1"/>
  <c r="DH42" i="1"/>
  <c r="AX42" i="1"/>
  <c r="DX45" i="1"/>
  <c r="EY47" i="1"/>
  <c r="AO48" i="1"/>
  <c r="BC55" i="1"/>
  <c r="AO57" i="1"/>
  <c r="CL58" i="1"/>
  <c r="BI59" i="1"/>
  <c r="AB59" i="1"/>
  <c r="CA60" i="1"/>
  <c r="CB61" i="1"/>
  <c r="DE61" i="1"/>
  <c r="BT63" i="1"/>
  <c r="DV64" i="1"/>
  <c r="BG64" i="1"/>
  <c r="DX65" i="1"/>
  <c r="FZ65" i="1"/>
  <c r="HA65" i="1"/>
  <c r="DS74" i="1"/>
  <c r="ET74" i="1"/>
  <c r="AM31" i="1"/>
  <c r="CW17" i="1"/>
  <c r="BN24" i="1"/>
  <c r="CQ24" i="1"/>
  <c r="AP26" i="1"/>
  <c r="ET48" i="1"/>
  <c r="BL55" i="1"/>
  <c r="CO55" i="1"/>
  <c r="AP63" i="1"/>
  <c r="DX4" i="1"/>
  <c r="BH6" i="1"/>
  <c r="BH7" i="1"/>
  <c r="DV9" i="1"/>
  <c r="FX9" i="1"/>
  <c r="GY9" i="1"/>
  <c r="AM10" i="1"/>
  <c r="DX14" i="1"/>
  <c r="FZ14" i="1"/>
  <c r="HA14" i="1"/>
  <c r="CE15" i="1"/>
  <c r="DH15" i="1"/>
  <c r="FI19" i="1"/>
  <c r="DV24" i="1"/>
  <c r="CB26" i="1"/>
  <c r="DE26" i="1"/>
  <c r="W26" i="1"/>
  <c r="DV28" i="1"/>
  <c r="BM41" i="1"/>
  <c r="AL42" i="1"/>
  <c r="DE42" i="1"/>
  <c r="DC42" i="1"/>
  <c r="BT43" i="1"/>
  <c r="CW43" i="1"/>
  <c r="DW44" i="1"/>
  <c r="EF44" i="1"/>
  <c r="AT46" i="1"/>
  <c r="AW47" i="1"/>
  <c r="AP49" i="1"/>
  <c r="CA49" i="1"/>
  <c r="DW53" i="1"/>
  <c r="EX55" i="1"/>
  <c r="CJ53" i="1"/>
  <c r="DM53" i="1"/>
  <c r="BS54" i="1"/>
  <c r="CV54" i="1"/>
  <c r="AI57" i="1"/>
  <c r="BB61" i="1"/>
  <c r="DW61" i="1"/>
  <c r="BU62" i="1"/>
  <c r="CX62" i="1"/>
  <c r="CA62" i="1"/>
  <c r="DD62" i="1"/>
  <c r="CJ63" i="1"/>
  <c r="DM63" i="1"/>
  <c r="EC69" i="1"/>
  <c r="FZ45" i="1"/>
  <c r="HA45" i="1"/>
  <c r="BS9" i="1"/>
  <c r="CV9" i="1"/>
  <c r="DN5" i="1"/>
  <c r="BB8" i="1"/>
  <c r="DV8" i="1"/>
  <c r="EE8" i="1"/>
  <c r="AJ9" i="1"/>
  <c r="BC11" i="1"/>
  <c r="DS12" i="1"/>
  <c r="FU12" i="1"/>
  <c r="GV12" i="1"/>
  <c r="AM20" i="1"/>
  <c r="FV20" i="1"/>
  <c r="GW20" i="1"/>
  <c r="AJ24" i="1"/>
  <c r="DV25" i="1"/>
  <c r="AL27" i="1"/>
  <c r="AM34" i="1"/>
  <c r="AJ34" i="1"/>
  <c r="CB34" i="1"/>
  <c r="DE34" i="1"/>
  <c r="DX34" i="1"/>
  <c r="FZ34" i="1"/>
  <c r="HA34" i="1"/>
  <c r="DI34" i="1"/>
  <c r="H38" i="1"/>
  <c r="W38" i="1"/>
  <c r="DR38" i="1"/>
  <c r="K38" i="1"/>
  <c r="S38" i="1"/>
  <c r="DV42" i="1"/>
  <c r="AO42" i="1"/>
  <c r="DP49" i="1"/>
  <c r="BP65" i="1"/>
  <c r="CS65" i="1"/>
  <c r="CB65" i="1"/>
  <c r="BO65" i="1"/>
  <c r="BN65" i="1"/>
  <c r="DT14" i="1"/>
  <c r="BR3" i="1"/>
  <c r="CJ3" i="1"/>
  <c r="AJ5" i="1"/>
  <c r="AY5" i="1"/>
  <c r="DT5" i="1"/>
  <c r="EC5" i="1"/>
  <c r="AP6" i="1"/>
  <c r="CJ6" i="1"/>
  <c r="DM6" i="1"/>
  <c r="CL7" i="1"/>
  <c r="DO7" i="1"/>
  <c r="BL8" i="1"/>
  <c r="CO8" i="1"/>
  <c r="CA8" i="1"/>
  <c r="DD8" i="1"/>
  <c r="BG8" i="1"/>
  <c r="FY8" i="1"/>
  <c r="GZ8" i="1"/>
  <c r="AT9" i="1"/>
  <c r="AX9" i="1"/>
  <c r="DW12" i="1"/>
  <c r="FY12" i="1"/>
  <c r="GZ12" i="1"/>
  <c r="BU13" i="1"/>
  <c r="CX13" i="1"/>
  <c r="AM13" i="1"/>
  <c r="CB14" i="1"/>
  <c r="DE14" i="1"/>
  <c r="BB15" i="1"/>
  <c r="CF16" i="1"/>
  <c r="DI16" i="1"/>
  <c r="BZ17" i="1"/>
  <c r="DC17" i="1"/>
  <c r="AT17" i="1"/>
  <c r="BL18" i="1"/>
  <c r="AT20" i="1"/>
  <c r="AR21" i="1"/>
  <c r="AL21" i="1"/>
  <c r="H22" i="1"/>
  <c r="BN22" i="1"/>
  <c r="CQ22" i="1"/>
  <c r="BG22" i="1"/>
  <c r="BL23" i="1"/>
  <c r="CO23" i="1"/>
  <c r="BO25" i="1"/>
  <c r="CR25" i="1"/>
  <c r="AM27" i="1"/>
  <c r="H34" i="1"/>
  <c r="BN34" i="1"/>
  <c r="CQ34" i="1"/>
  <c r="AI34" i="1"/>
  <c r="BB34" i="1"/>
  <c r="BT41" i="1"/>
  <c r="GA49" i="1"/>
  <c r="HB49" i="1"/>
  <c r="EZ51" i="1"/>
  <c r="AI49" i="1"/>
  <c r="CG50" i="1"/>
  <c r="DJ50" i="1"/>
  <c r="BD50" i="1"/>
  <c r="AX54" i="1"/>
  <c r="CA54" i="1"/>
  <c r="DD54" i="1"/>
  <c r="BR55" i="1"/>
  <c r="CU55" i="1"/>
  <c r="DV55" i="1"/>
  <c r="FX55" i="1"/>
  <c r="GY55" i="1"/>
  <c r="P55" i="1"/>
  <c r="AW10" i="1"/>
  <c r="BQ4" i="1"/>
  <c r="BS3" i="1"/>
  <c r="CK3" i="1"/>
  <c r="CE4" i="1"/>
  <c r="AQ7" i="1"/>
  <c r="AL7" i="1"/>
  <c r="CB8" i="1"/>
  <c r="DE8" i="1"/>
  <c r="BI8" i="1"/>
  <c r="DC11" i="1"/>
  <c r="AT13" i="1"/>
  <c r="AL14" i="1"/>
  <c r="DY15" i="1"/>
  <c r="CA17" i="1"/>
  <c r="DD17" i="1"/>
  <c r="BB17" i="1"/>
  <c r="BM18" i="1"/>
  <c r="CP18" i="1"/>
  <c r="BU18" i="1"/>
  <c r="CX18" i="1"/>
  <c r="FH18" i="1"/>
  <c r="AR19" i="1"/>
  <c r="CG22" i="1"/>
  <c r="DJ22" i="1"/>
  <c r="BL22" i="1"/>
  <c r="CO22" i="1"/>
  <c r="BC23" i="1"/>
  <c r="BM23" i="1"/>
  <c r="CP23" i="1"/>
  <c r="DX25" i="1"/>
  <c r="CK25" i="1"/>
  <c r="DN25" i="1"/>
  <c r="BP25" i="1"/>
  <c r="CS25" i="1"/>
  <c r="DX26" i="1"/>
  <c r="FZ26" i="1"/>
  <c r="HA26" i="1"/>
  <c r="CB27" i="1"/>
  <c r="DE27" i="1"/>
  <c r="AX27" i="1"/>
  <c r="BT29" i="1"/>
  <c r="CW29" i="1"/>
  <c r="AQ29" i="1"/>
  <c r="EQ31" i="1"/>
  <c r="AY35" i="1"/>
  <c r="AR41" i="1"/>
  <c r="DY41" i="1"/>
  <c r="EH41" i="1"/>
  <c r="GJ41" i="1"/>
  <c r="BU41" i="1"/>
  <c r="AQ44" i="1"/>
  <c r="AX44" i="1"/>
  <c r="BT48" i="1"/>
  <c r="CW48" i="1"/>
  <c r="AQ48" i="1"/>
  <c r="AT49" i="1"/>
  <c r="AX49" i="1"/>
  <c r="AG50" i="1"/>
  <c r="CM50" i="1"/>
  <c r="DP50" i="1"/>
  <c r="BB54" i="1"/>
  <c r="FD54" i="1"/>
  <c r="AO54" i="1"/>
  <c r="BM59" i="1"/>
  <c r="AJ59" i="1"/>
  <c r="CG59" i="1"/>
  <c r="BD63" i="1"/>
  <c r="BU25" i="1"/>
  <c r="CX25" i="1"/>
  <c r="AL34" i="1"/>
  <c r="DS34" i="1"/>
  <c r="FU34" i="1"/>
  <c r="GV34" i="1"/>
  <c r="BO34" i="1"/>
  <c r="CR34" i="1"/>
  <c r="FU59" i="1"/>
  <c r="GV59" i="1"/>
  <c r="ET59" i="1"/>
  <c r="EB59" i="1"/>
  <c r="DS70" i="1"/>
  <c r="K70" i="1"/>
  <c r="CV27" i="1"/>
  <c r="CJ35" i="1"/>
  <c r="DM35" i="1"/>
  <c r="CB35" i="1"/>
  <c r="DE35" i="1"/>
  <c r="BB40" i="1"/>
  <c r="CE40" i="1"/>
  <c r="DH40" i="1"/>
  <c r="BM43" i="1"/>
  <c r="CP43" i="1"/>
  <c r="AJ43" i="1"/>
  <c r="DD49" i="1"/>
  <c r="DO49" i="1"/>
  <c r="DY55" i="1"/>
  <c r="BU55" i="1"/>
  <c r="CX55" i="1"/>
  <c r="DW4" i="1"/>
  <c r="EX6" i="1"/>
  <c r="AB4" i="1"/>
  <c r="CH4" i="1"/>
  <c r="BZ6" i="1"/>
  <c r="DC6" i="1"/>
  <c r="AT6" i="1"/>
  <c r="CJ7" i="1"/>
  <c r="DM7" i="1"/>
  <c r="BD8" i="1"/>
  <c r="BZ8" i="1"/>
  <c r="DC8" i="1"/>
  <c r="H9" i="1"/>
  <c r="BN9" i="1"/>
  <c r="CQ9" i="1"/>
  <c r="W9" i="1"/>
  <c r="CP11" i="1"/>
  <c r="AM12" i="1"/>
  <c r="BM15" i="1"/>
  <c r="CP15" i="1"/>
  <c r="AT16" i="1"/>
  <c r="DS17" i="1"/>
  <c r="ET17" i="1"/>
  <c r="BH19" i="1"/>
  <c r="CB21" i="1"/>
  <c r="DE21" i="1"/>
  <c r="CE22" i="1"/>
  <c r="DH22" i="1"/>
  <c r="CA25" i="1"/>
  <c r="DD25" i="1"/>
  <c r="AY27" i="1"/>
  <c r="CW27" i="1"/>
  <c r="BD32" i="1"/>
  <c r="BB32" i="1"/>
  <c r="DY33" i="1"/>
  <c r="BU33" i="1"/>
  <c r="CX33" i="1"/>
  <c r="BH34" i="1"/>
  <c r="BH39" i="1"/>
  <c r="CK39" i="1"/>
  <c r="DN39" i="1"/>
  <c r="CG41" i="1"/>
  <c r="BS41" i="1"/>
  <c r="CV41" i="1"/>
  <c r="BL41" i="1"/>
  <c r="CO41" i="1"/>
  <c r="W41" i="1"/>
  <c r="CA41" i="1"/>
  <c r="DD41" i="1"/>
  <c r="CO49" i="1"/>
  <c r="ET49" i="1"/>
  <c r="BO54" i="1"/>
  <c r="CR54" i="1"/>
  <c r="AL54" i="1"/>
  <c r="DS54" i="1"/>
  <c r="FU54" i="1"/>
  <c r="GV54" i="1"/>
  <c r="BG5" i="1"/>
  <c r="DD7" i="1"/>
  <c r="AX7" i="1"/>
  <c r="CJ8" i="1"/>
  <c r="DM8" i="1"/>
  <c r="BB9" i="1"/>
  <c r="BW9" i="1"/>
  <c r="CZ9" i="1"/>
  <c r="DR10" i="1"/>
  <c r="ES10" i="1"/>
  <c r="CF11" i="1"/>
  <c r="DI11" i="1"/>
  <c r="AT12" i="1"/>
  <c r="BP13" i="1"/>
  <c r="CS13" i="1"/>
  <c r="P15" i="1"/>
  <c r="AS15" i="1"/>
  <c r="BS15" i="1"/>
  <c r="CV15" i="1"/>
  <c r="CA16" i="1"/>
  <c r="DD16" i="1"/>
  <c r="CG17" i="1"/>
  <c r="DJ17" i="1"/>
  <c r="DT17" i="1"/>
  <c r="CF18" i="1"/>
  <c r="BP19" i="1"/>
  <c r="CS19" i="1"/>
  <c r="CF20" i="1"/>
  <c r="DI20" i="1"/>
  <c r="BB21" i="1"/>
  <c r="CE21" i="1"/>
  <c r="DH21" i="1"/>
  <c r="AG22" i="1"/>
  <c r="CM22" i="1"/>
  <c r="DP22" i="1"/>
  <c r="DX23" i="1"/>
  <c r="EG23" i="1"/>
  <c r="BC24" i="1"/>
  <c r="AQ25" i="1"/>
  <c r="AJ27" i="1"/>
  <c r="BM27" i="1"/>
  <c r="CP27" i="1"/>
  <c r="K27" i="1"/>
  <c r="BB27" i="1"/>
  <c r="BU27" i="1"/>
  <c r="CX27" i="1"/>
  <c r="DY36" i="1"/>
  <c r="AR36" i="1"/>
  <c r="EY39" i="1"/>
  <c r="EG37" i="1"/>
  <c r="DW39" i="1"/>
  <c r="AP39" i="1"/>
  <c r="BS39" i="1"/>
  <c r="CV39" i="1"/>
  <c r="BP43" i="1"/>
  <c r="CS43" i="1"/>
  <c r="DT43" i="1"/>
  <c r="EU43" i="1"/>
  <c r="AM43" i="1"/>
  <c r="BG43" i="1"/>
  <c r="CJ43" i="1"/>
  <c r="DM43" i="1"/>
  <c r="EH49" i="1"/>
  <c r="DV58" i="1"/>
  <c r="EE58" i="1"/>
  <c r="BR58" i="1"/>
  <c r="CC65" i="1"/>
  <c r="AT35" i="1"/>
  <c r="BW35" i="1"/>
  <c r="CZ35" i="1"/>
  <c r="AT7" i="1"/>
  <c r="CD3" i="1"/>
  <c r="BU4" i="1"/>
  <c r="DY4" i="1"/>
  <c r="BH5" i="1"/>
  <c r="AY6" i="1"/>
  <c r="DY7" i="1"/>
  <c r="AO8" i="1"/>
  <c r="BP12" i="1"/>
  <c r="CS12" i="1"/>
  <c r="AM14" i="1"/>
  <c r="AG15" i="1"/>
  <c r="BH16" i="1"/>
  <c r="BS17" i="1"/>
  <c r="CV17" i="1"/>
  <c r="DY17" i="1"/>
  <c r="EH17" i="1"/>
  <c r="FI17" i="1"/>
  <c r="BL19" i="1"/>
  <c r="CO19" i="1"/>
  <c r="W19" i="1"/>
  <c r="BU19" i="1"/>
  <c r="CX19" i="1"/>
  <c r="BO20" i="1"/>
  <c r="CR20" i="1"/>
  <c r="CG20" i="1"/>
  <c r="DJ20" i="1"/>
  <c r="DS20" i="1"/>
  <c r="ET20" i="1"/>
  <c r="CF23" i="1"/>
  <c r="DI23" i="1"/>
  <c r="K24" i="1"/>
  <c r="AW25" i="1"/>
  <c r="CR27" i="1"/>
  <c r="DD27" i="1"/>
  <c r="CB29" i="1"/>
  <c r="DE29" i="1"/>
  <c r="AY29" i="1"/>
  <c r="AX34" i="1"/>
  <c r="AJ35" i="1"/>
  <c r="CU38" i="1"/>
  <c r="BR42" i="1"/>
  <c r="CU42" i="1"/>
  <c r="CE3" i="1"/>
  <c r="FX3" i="1"/>
  <c r="EC4" i="1"/>
  <c r="GE4" i="1"/>
  <c r="BB6" i="1"/>
  <c r="CF9" i="1"/>
  <c r="DI9" i="1"/>
  <c r="CE10" i="1"/>
  <c r="DH10" i="1"/>
  <c r="AO11" i="1"/>
  <c r="DY13" i="1"/>
  <c r="EH13" i="1"/>
  <c r="P14" i="1"/>
  <c r="AO14" i="1"/>
  <c r="CK17" i="1"/>
  <c r="DN17" i="1"/>
  <c r="CL18" i="1"/>
  <c r="BM19" i="1"/>
  <c r="BZ19" i="1"/>
  <c r="DC19" i="1"/>
  <c r="EC20" i="1"/>
  <c r="BD21" i="1"/>
  <c r="AL22" i="1"/>
  <c r="DS22" i="1"/>
  <c r="FU22" i="1"/>
  <c r="GV22" i="1"/>
  <c r="AG23" i="1"/>
  <c r="CM23" i="1"/>
  <c r="DP23" i="1"/>
  <c r="AB24" i="1"/>
  <c r="BE24" i="1"/>
  <c r="AJ25" i="1"/>
  <c r="CG25" i="1"/>
  <c r="DJ25" i="1"/>
  <c r="DS26" i="1"/>
  <c r="BD27" i="1"/>
  <c r="CG27" i="1"/>
  <c r="DJ27" i="1"/>
  <c r="DX29" i="1"/>
  <c r="AO31" i="1"/>
  <c r="BR31" i="1"/>
  <c r="CU31" i="1"/>
  <c r="FV33" i="1"/>
  <c r="GW33" i="1"/>
  <c r="EU33" i="1"/>
  <c r="AY34" i="1"/>
  <c r="CP37" i="1"/>
  <c r="EH39" i="1"/>
  <c r="GA39" i="1"/>
  <c r="HB39" i="1"/>
  <c r="CF41" i="1"/>
  <c r="AL56" i="1"/>
  <c r="AM56" i="1"/>
  <c r="AI56" i="1"/>
  <c r="GA59" i="1"/>
  <c r="HB59" i="1"/>
  <c r="EZ61" i="1"/>
  <c r="EH59" i="1"/>
  <c r="CF3" i="1"/>
  <c r="BW4" i="1"/>
  <c r="BM5" i="1"/>
  <c r="CP5" i="1"/>
  <c r="BM6" i="1"/>
  <c r="CP6" i="1"/>
  <c r="BC6" i="1"/>
  <c r="BS6" i="1"/>
  <c r="CV6" i="1"/>
  <c r="H7" i="1"/>
  <c r="BN7" i="1"/>
  <c r="CQ7" i="1"/>
  <c r="BC7" i="1"/>
  <c r="AI8" i="1"/>
  <c r="AP11" i="1"/>
  <c r="BH11" i="1"/>
  <c r="BW12" i="1"/>
  <c r="CZ12" i="1"/>
  <c r="BG13" i="1"/>
  <c r="BW14" i="1"/>
  <c r="CZ14" i="1"/>
  <c r="AY14" i="1"/>
  <c r="BT16" i="1"/>
  <c r="CW16" i="1"/>
  <c r="CL17" i="1"/>
  <c r="DO17" i="1"/>
  <c r="GA18" i="1"/>
  <c r="BC19" i="1"/>
  <c r="CK20" i="1"/>
  <c r="DN20" i="1"/>
  <c r="AM21" i="1"/>
  <c r="BR22" i="1"/>
  <c r="CU22" i="1"/>
  <c r="AR22" i="1"/>
  <c r="AI23" i="1"/>
  <c r="AK23" i="1"/>
  <c r="AG24" i="1"/>
  <c r="BJ24" i="1"/>
  <c r="FU25" i="1"/>
  <c r="GV25" i="1"/>
  <c r="CL25" i="1"/>
  <c r="DO25" i="1"/>
  <c r="AP30" i="1"/>
  <c r="AP31" i="1"/>
  <c r="DW31" i="1"/>
  <c r="AX33" i="1"/>
  <c r="BI33" i="1"/>
  <c r="EC33" i="1"/>
  <c r="GE33" i="1"/>
  <c r="HF33" i="1"/>
  <c r="CG35" i="1"/>
  <c r="DJ35" i="1"/>
  <c r="AP54" i="1"/>
  <c r="BZ59" i="1"/>
  <c r="DC59" i="1"/>
  <c r="EB74" i="1"/>
  <c r="BZ27" i="1"/>
  <c r="DC27" i="1"/>
  <c r="AW27" i="1"/>
  <c r="W27" i="1"/>
  <c r="X27" i="1"/>
  <c r="CG3" i="1"/>
  <c r="CU5" i="1"/>
  <c r="BP5" i="1"/>
  <c r="CS5" i="1"/>
  <c r="BO6" i="1"/>
  <c r="CR6" i="1"/>
  <c r="BD6" i="1"/>
  <c r="BD7" i="1"/>
  <c r="BP7" i="1"/>
  <c r="CS7" i="1"/>
  <c r="AR8" i="1"/>
  <c r="BH9" i="1"/>
  <c r="CK9" i="1"/>
  <c r="DN9" i="1"/>
  <c r="K10" i="1"/>
  <c r="DV10" i="1"/>
  <c r="FX10" i="1"/>
  <c r="GY10" i="1"/>
  <c r="DX11" i="1"/>
  <c r="FZ11" i="1"/>
  <c r="HA11" i="1"/>
  <c r="CJ14" i="1"/>
  <c r="DM14" i="1"/>
  <c r="AY15" i="1"/>
  <c r="BU16" i="1"/>
  <c r="CX16" i="1"/>
  <c r="AP17" i="1"/>
  <c r="FV19" i="1"/>
  <c r="GW19" i="1"/>
  <c r="CL20" i="1"/>
  <c r="DO20" i="1"/>
  <c r="BH22" i="1"/>
  <c r="DX24" i="1"/>
  <c r="EY26" i="1"/>
  <c r="BH25" i="1"/>
  <c r="BD26" i="1"/>
  <c r="CG26" i="1"/>
  <c r="DJ26" i="1"/>
  <c r="BH27" i="1"/>
  <c r="AM29" i="1"/>
  <c r="DT29" i="1"/>
  <c r="EU29" i="1"/>
  <c r="AW30" i="1"/>
  <c r="DN32" i="1"/>
  <c r="CZ34" i="1"/>
  <c r="FV35" i="1"/>
  <c r="GW35" i="1"/>
  <c r="EU35" i="1"/>
  <c r="AL37" i="1"/>
  <c r="BD37" i="1"/>
  <c r="CJ41" i="1"/>
  <c r="DM41" i="1"/>
  <c r="AY44" i="1"/>
  <c r="DX48" i="1"/>
  <c r="CU49" i="1"/>
  <c r="BV54" i="1"/>
  <c r="CY54" i="1"/>
  <c r="AS54" i="1"/>
  <c r="AY56" i="1"/>
  <c r="AP57" i="1"/>
  <c r="AJ57" i="1"/>
  <c r="AK57" i="1"/>
  <c r="CK61" i="1"/>
  <c r="DN61" i="1"/>
  <c r="AM63" i="1"/>
  <c r="DT63" i="1"/>
  <c r="BP63" i="1"/>
  <c r="CS63" i="1"/>
  <c r="CB9" i="1"/>
  <c r="DE9" i="1"/>
  <c r="H4" i="1"/>
  <c r="BN4" i="1"/>
  <c r="DE5" i="1"/>
  <c r="CH6" i="1"/>
  <c r="DK6" i="1"/>
  <c r="CF6" i="1"/>
  <c r="DI6" i="1"/>
  <c r="AQ11" i="1"/>
  <c r="BI13" i="1"/>
  <c r="CJ16" i="1"/>
  <c r="DM16" i="1"/>
  <c r="BO18" i="1"/>
  <c r="CR18" i="1"/>
  <c r="BR18" i="1"/>
  <c r="EZ20" i="1"/>
  <c r="DT26" i="1"/>
  <c r="AM26" i="1"/>
  <c r="DY28" i="1"/>
  <c r="BU28" i="1"/>
  <c r="DH34" i="1"/>
  <c r="AY38" i="1"/>
  <c r="BQ48" i="1"/>
  <c r="CT48" i="1"/>
  <c r="S48" i="1"/>
  <c r="CV49" i="1"/>
  <c r="CJ59" i="1"/>
  <c r="DM59" i="1"/>
  <c r="BW59" i="1"/>
  <c r="CZ59" i="1"/>
  <c r="CB59" i="1"/>
  <c r="DE59" i="1"/>
  <c r="W30" i="1"/>
  <c r="BS31" i="1"/>
  <c r="CV31" i="1"/>
  <c r="BG31" i="1"/>
  <c r="AB32" i="1"/>
  <c r="CH32" i="1"/>
  <c r="DK32" i="1"/>
  <c r="AL35" i="1"/>
  <c r="BC35" i="1"/>
  <c r="BP35" i="1"/>
  <c r="CS35" i="1"/>
  <c r="AW39" i="1"/>
  <c r="BC40" i="1"/>
  <c r="AJ41" i="1"/>
  <c r="CA42" i="1"/>
  <c r="DD42" i="1"/>
  <c r="CK48" i="1"/>
  <c r="DN48" i="1"/>
  <c r="EH48" i="1"/>
  <c r="BJ49" i="1"/>
  <c r="BO55" i="1"/>
  <c r="BB56" i="1"/>
  <c r="BU59" i="1"/>
  <c r="CX59" i="1"/>
  <c r="CK60" i="1"/>
  <c r="DN60" i="1"/>
  <c r="BO61" i="1"/>
  <c r="CR61" i="1"/>
  <c r="AJ62" i="1"/>
  <c r="AG63" i="1"/>
  <c r="BO63" i="1"/>
  <c r="CR63" i="1"/>
  <c r="AG64" i="1"/>
  <c r="CM64" i="1"/>
  <c r="DP64" i="1"/>
  <c r="AJ66" i="1"/>
  <c r="AK66" i="1"/>
  <c r="CG66" i="1"/>
  <c r="DJ66" i="1"/>
  <c r="BO67" i="1"/>
  <c r="CG67" i="1"/>
  <c r="BS67" i="1"/>
  <c r="FV67" i="1"/>
  <c r="GW67" i="1"/>
  <c r="CE26" i="1"/>
  <c r="DH26" i="1"/>
  <c r="CL28" i="1"/>
  <c r="BS28" i="1"/>
  <c r="AR29" i="1"/>
  <c r="AX31" i="1"/>
  <c r="BM33" i="1"/>
  <c r="CP33" i="1"/>
  <c r="ET33" i="1"/>
  <c r="AT36" i="1"/>
  <c r="AY36" i="1"/>
  <c r="EB39" i="1"/>
  <c r="EK39" i="1"/>
  <c r="GM39" i="1"/>
  <c r="HN39" i="1"/>
  <c r="BW40" i="1"/>
  <c r="CZ40" i="1"/>
  <c r="AB41" i="1"/>
  <c r="BE41" i="1"/>
  <c r="BS43" i="1"/>
  <c r="CV43" i="1"/>
  <c r="P45" i="1"/>
  <c r="BB49" i="1"/>
  <c r="CF50" i="1"/>
  <c r="DI50" i="1"/>
  <c r="DV54" i="1"/>
  <c r="EE54" i="1"/>
  <c r="AY55" i="1"/>
  <c r="DW55" i="1"/>
  <c r="EF55" i="1"/>
  <c r="BH57" i="1"/>
  <c r="BP61" i="1"/>
  <c r="CS61" i="1"/>
  <c r="AI63" i="1"/>
  <c r="CG65" i="1"/>
  <c r="DJ65" i="1"/>
  <c r="AO66" i="1"/>
  <c r="AB27" i="1"/>
  <c r="BE27" i="1"/>
  <c r="DJ28" i="1"/>
  <c r="BT28" i="1"/>
  <c r="DS29" i="1"/>
  <c r="ET29" i="1"/>
  <c r="BC30" i="1"/>
  <c r="DH32" i="1"/>
  <c r="BI34" i="1"/>
  <c r="BP34" i="1"/>
  <c r="CS34" i="1"/>
  <c r="AG38" i="1"/>
  <c r="CO39" i="1"/>
  <c r="EU42" i="1"/>
  <c r="DV44" i="1"/>
  <c r="BG44" i="1"/>
  <c r="DI49" i="1"/>
  <c r="AM50" i="1"/>
  <c r="DN50" i="1"/>
  <c r="AM51" i="1"/>
  <c r="BW51" i="1"/>
  <c r="CZ51" i="1"/>
  <c r="AZ53" i="1"/>
  <c r="BR54" i="1"/>
  <c r="CU54" i="1"/>
  <c r="DW54" i="1"/>
  <c r="EF54" i="1"/>
  <c r="EO54" i="1"/>
  <c r="DX55" i="1"/>
  <c r="FZ55" i="1"/>
  <c r="HA55" i="1"/>
  <c r="CK59" i="1"/>
  <c r="DN59" i="1"/>
  <c r="DV60" i="1"/>
  <c r="EE60" i="1"/>
  <c r="BW62" i="1"/>
  <c r="BT62" i="1"/>
  <c r="AT63" i="1"/>
  <c r="CW63" i="1"/>
  <c r="DX63" i="1"/>
  <c r="FZ63" i="1"/>
  <c r="HA63" i="1"/>
  <c r="AT66" i="1"/>
  <c r="AW26" i="1"/>
  <c r="CF27" i="1"/>
  <c r="DI27" i="1"/>
  <c r="AX29" i="1"/>
  <c r="BB31" i="1"/>
  <c r="BU34" i="1"/>
  <c r="CX34" i="1"/>
  <c r="BS35" i="1"/>
  <c r="CV35" i="1"/>
  <c r="AO36" i="1"/>
  <c r="AX36" i="1"/>
  <c r="DX38" i="1"/>
  <c r="BH38" i="1"/>
  <c r="CF40" i="1"/>
  <c r="DI40" i="1"/>
  <c r="AY42" i="1"/>
  <c r="CF42" i="1"/>
  <c r="DI42" i="1"/>
  <c r="BD45" i="1"/>
  <c r="AI46" i="1"/>
  <c r="AP47" i="1"/>
  <c r="BB48" i="1"/>
  <c r="FU48" i="1"/>
  <c r="CJ50" i="1"/>
  <c r="DM50" i="1"/>
  <c r="AO50" i="1"/>
  <c r="CJ51" i="1"/>
  <c r="DM51" i="1"/>
  <c r="BP53" i="1"/>
  <c r="CS53" i="1"/>
  <c r="DY54" i="1"/>
  <c r="AX55" i="1"/>
  <c r="BG55" i="1"/>
  <c r="BL57" i="1"/>
  <c r="CO57" i="1"/>
  <c r="DY57" i="1"/>
  <c r="EH57" i="1"/>
  <c r="CL59" i="1"/>
  <c r="DO59" i="1"/>
  <c r="BU63" i="1"/>
  <c r="CX63" i="1"/>
  <c r="DY63" i="1"/>
  <c r="AW64" i="1"/>
  <c r="DV65" i="1"/>
  <c r="DW67" i="1"/>
  <c r="EX69" i="1"/>
  <c r="FC71" i="1"/>
  <c r="BT35" i="1"/>
  <c r="CW35" i="1"/>
  <c r="AM37" i="1"/>
  <c r="DM49" i="1"/>
  <c r="DH49" i="1"/>
  <c r="AP51" i="1"/>
  <c r="BT54" i="1"/>
  <c r="CW54" i="1"/>
  <c r="AP56" i="1"/>
  <c r="DY56" i="1"/>
  <c r="EZ58" i="1"/>
  <c r="AQ57" i="1"/>
  <c r="BM57" i="1"/>
  <c r="CP57" i="1"/>
  <c r="DD63" i="1"/>
  <c r="CB63" i="1"/>
  <c r="DE63" i="1"/>
  <c r="AX66" i="1"/>
  <c r="CE67" i="1"/>
  <c r="DX27" i="1"/>
  <c r="EG27" i="1"/>
  <c r="EP27" i="1"/>
  <c r="DS27" i="1"/>
  <c r="CE28" i="1"/>
  <c r="DH28" i="1"/>
  <c r="H29" i="1"/>
  <c r="BN29" i="1"/>
  <c r="CQ29" i="1"/>
  <c r="DY29" i="1"/>
  <c r="GA29" i="1"/>
  <c r="HB29" i="1"/>
  <c r="BD31" i="1"/>
  <c r="CJ32" i="1"/>
  <c r="AT34" i="1"/>
  <c r="EZ37" i="1"/>
  <c r="AQ40" i="1"/>
  <c r="AM40" i="1"/>
  <c r="AB42" i="1"/>
  <c r="BW43" i="1"/>
  <c r="CZ43" i="1"/>
  <c r="W43" i="1"/>
  <c r="AZ43" i="1"/>
  <c r="AX43" i="1"/>
  <c r="DW43" i="1"/>
  <c r="FY43" i="1"/>
  <c r="GZ43" i="1"/>
  <c r="AG44" i="1"/>
  <c r="BJ44" i="1"/>
  <c r="AO49" i="1"/>
  <c r="CL51" i="1"/>
  <c r="DO51" i="1"/>
  <c r="BI54" i="1"/>
  <c r="CL57" i="1"/>
  <c r="DO57" i="1"/>
  <c r="BS57" i="1"/>
  <c r="CV57" i="1"/>
  <c r="AL59" i="1"/>
  <c r="CE63" i="1"/>
  <c r="DH63" i="1"/>
  <c r="EK63" i="1"/>
  <c r="CJ64" i="1"/>
  <c r="BI66" i="1"/>
  <c r="FD66" i="1"/>
  <c r="BU67" i="1"/>
  <c r="CX67" i="1"/>
  <c r="CJ67" i="1"/>
  <c r="DM67" i="1"/>
  <c r="BM26" i="1"/>
  <c r="CP26" i="1"/>
  <c r="GA27" i="1"/>
  <c r="HB27" i="1"/>
  <c r="CK27" i="1"/>
  <c r="DN27" i="1"/>
  <c r="BO29" i="1"/>
  <c r="CR29" i="1"/>
  <c r="DW30" i="1"/>
  <c r="EF30" i="1"/>
  <c r="BI30" i="1"/>
  <c r="DX31" i="1"/>
  <c r="DX33" i="1"/>
  <c r="AR34" i="1"/>
  <c r="AM35" i="1"/>
  <c r="AB39" i="1"/>
  <c r="CH39" i="1"/>
  <c r="DK39" i="1"/>
  <c r="AR40" i="1"/>
  <c r="DW41" i="1"/>
  <c r="BD42" i="1"/>
  <c r="P44" i="1"/>
  <c r="BM48" i="1"/>
  <c r="CP48" i="1"/>
  <c r="DT48" i="1"/>
  <c r="DT50" i="1"/>
  <c r="BU51" i="1"/>
  <c r="CX51" i="1"/>
  <c r="AI51" i="1"/>
  <c r="K53" i="1"/>
  <c r="S53" i="1"/>
  <c r="AT54" i="1"/>
  <c r="BW57" i="1"/>
  <c r="CZ57" i="1"/>
  <c r="DJ58" i="1"/>
  <c r="W59" i="1"/>
  <c r="AP59" i="1"/>
  <c r="BM60" i="1"/>
  <c r="AO61" i="1"/>
  <c r="ET63" i="1"/>
  <c r="CO66" i="1"/>
  <c r="EU66" i="1"/>
  <c r="CK67" i="1"/>
  <c r="DN67" i="1"/>
  <c r="DW45" i="1"/>
  <c r="EF45" i="1"/>
  <c r="EO45" i="1"/>
  <c r="AW54" i="1"/>
  <c r="AS56" i="1"/>
  <c r="CW57" i="1"/>
  <c r="CE57" i="1"/>
  <c r="DH57" i="1"/>
  <c r="CA59" i="1"/>
  <c r="DD59" i="1"/>
  <c r="BP60" i="1"/>
  <c r="BC63" i="1"/>
  <c r="DN34" i="1"/>
  <c r="DC38" i="1"/>
  <c r="AB45" i="1"/>
  <c r="AY51" i="1"/>
  <c r="CG57" i="1"/>
  <c r="DJ57" i="1"/>
  <c r="CE59" i="1"/>
  <c r="DH59" i="1"/>
  <c r="AX61" i="1"/>
  <c r="K63" i="1"/>
  <c r="FU67" i="1"/>
  <c r="GV67" i="1"/>
  <c r="CK26" i="1"/>
  <c r="DN26" i="1"/>
  <c r="BU26" i="1"/>
  <c r="CX26" i="1"/>
  <c r="CL29" i="1"/>
  <c r="DO29" i="1"/>
  <c r="DV30" i="1"/>
  <c r="BO33" i="1"/>
  <c r="CR33" i="1"/>
  <c r="EB33" i="1"/>
  <c r="GD33" i="1"/>
  <c r="HE33" i="1"/>
  <c r="BC34" i="1"/>
  <c r="CL34" i="1"/>
  <c r="DO34" i="1"/>
  <c r="BM35" i="1"/>
  <c r="CP35" i="1"/>
  <c r="AG36" i="1"/>
  <c r="FV37" i="1"/>
  <c r="GW37" i="1"/>
  <c r="AJ40" i="1"/>
  <c r="BI42" i="1"/>
  <c r="CG43" i="1"/>
  <c r="DJ43" i="1"/>
  <c r="CB44" i="1"/>
  <c r="DE44" i="1"/>
  <c r="EX47" i="1"/>
  <c r="EB48" i="1"/>
  <c r="BW49" i="1"/>
  <c r="CZ49" i="1"/>
  <c r="AW49" i="1"/>
  <c r="K51" i="1"/>
  <c r="S51" i="1"/>
  <c r="BG51" i="1"/>
  <c r="BW52" i="1"/>
  <c r="CZ52" i="1"/>
  <c r="BI53" i="1"/>
  <c r="BM54" i="1"/>
  <c r="CP54" i="1"/>
  <c r="W54" i="1"/>
  <c r="CK55" i="1"/>
  <c r="DN55" i="1"/>
  <c r="CB57" i="1"/>
  <c r="DE57" i="1"/>
  <c r="CF59" i="1"/>
  <c r="BO59" i="1"/>
  <c r="CR59" i="1"/>
  <c r="CB60" i="1"/>
  <c r="CK62" i="1"/>
  <c r="DN62" i="1"/>
  <c r="CK63" i="1"/>
  <c r="DN63" i="1"/>
  <c r="BH63" i="1"/>
  <c r="FU63" i="1"/>
  <c r="GV63" i="1"/>
  <c r="DS65" i="1"/>
  <c r="BU66" i="1"/>
  <c r="CX66" i="1"/>
  <c r="EO3" i="1"/>
  <c r="GQ3" i="1"/>
  <c r="GH3" i="1"/>
  <c r="EB3" i="1"/>
  <c r="FU3" i="1"/>
  <c r="DR3" i="1"/>
  <c r="BN3" i="1"/>
  <c r="DT3" i="1"/>
  <c r="EZ6" i="1"/>
  <c r="EH4" i="1"/>
  <c r="GA4" i="1"/>
  <c r="CH5" i="1"/>
  <c r="DK5" i="1"/>
  <c r="BE5" i="1"/>
  <c r="GA5" i="1"/>
  <c r="HB5" i="1"/>
  <c r="EC13" i="1"/>
  <c r="FV13" i="1"/>
  <c r="GW13" i="1"/>
  <c r="EU13" i="1"/>
  <c r="P16" i="1"/>
  <c r="BR16" i="1"/>
  <c r="CU16" i="1"/>
  <c r="AO16" i="1"/>
  <c r="DV16" i="1"/>
  <c r="AS11" i="1"/>
  <c r="BV11" i="1"/>
  <c r="CY11" i="1"/>
  <c r="X4" i="1"/>
  <c r="CD4" i="1"/>
  <c r="FZ3" i="1"/>
  <c r="EY5" i="1"/>
  <c r="EG3" i="1"/>
  <c r="BY4" i="1"/>
  <c r="CL5" i="1"/>
  <c r="DO5" i="1"/>
  <c r="BI5" i="1"/>
  <c r="DV7" i="1"/>
  <c r="P7" i="1"/>
  <c r="BR7" i="1"/>
  <c r="CU7" i="1"/>
  <c r="AO7" i="1"/>
  <c r="BO3" i="1"/>
  <c r="K3" i="1"/>
  <c r="EK9" i="1"/>
  <c r="GD9" i="1"/>
  <c r="HE9" i="1"/>
  <c r="FC9" i="1"/>
  <c r="BR4" i="1"/>
  <c r="DV4" i="1"/>
  <c r="BV5" i="1"/>
  <c r="CY5" i="1"/>
  <c r="AS5" i="1"/>
  <c r="EN3" i="1"/>
  <c r="GG3" i="1"/>
  <c r="EF4" i="1"/>
  <c r="EL4" i="1"/>
  <c r="GN4" i="1"/>
  <c r="CJ5" i="1"/>
  <c r="DM5" i="1"/>
  <c r="BL5" i="1"/>
  <c r="CO5" i="1"/>
  <c r="BU5" i="1"/>
  <c r="CX5" i="1"/>
  <c r="CG5" i="1"/>
  <c r="DJ5" i="1"/>
  <c r="CE5" i="1"/>
  <c r="DH5" i="1"/>
  <c r="CF5" i="1"/>
  <c r="DI5" i="1"/>
  <c r="BT5" i="1"/>
  <c r="CW5" i="1"/>
  <c r="BS5" i="1"/>
  <c r="CV5" i="1"/>
  <c r="BW5" i="1"/>
  <c r="CZ5" i="1"/>
  <c r="AT5" i="1"/>
  <c r="AG5" i="1"/>
  <c r="CC9" i="1"/>
  <c r="DF9" i="1"/>
  <c r="AZ9" i="1"/>
  <c r="ET7" i="1"/>
  <c r="FU7" i="1"/>
  <c r="GV7" i="1"/>
  <c r="EB7" i="1"/>
  <c r="DY12" i="1"/>
  <c r="AR12" i="1"/>
  <c r="AP5" i="1"/>
  <c r="EW5" i="1"/>
  <c r="BC5" i="1"/>
  <c r="AQ5" i="1"/>
  <c r="BB5" i="1"/>
  <c r="AO5" i="1"/>
  <c r="FH5" i="1"/>
  <c r="EN8" i="1"/>
  <c r="FF8" i="1"/>
  <c r="GG8" i="1"/>
  <c r="HH8" i="1"/>
  <c r="AS10" i="1"/>
  <c r="BV10" i="1"/>
  <c r="CY10" i="1"/>
  <c r="BE10" i="1"/>
  <c r="CH10" i="1"/>
  <c r="DK10" i="1"/>
  <c r="FZ4" i="1"/>
  <c r="EY6" i="1"/>
  <c r="EG4" i="1"/>
  <c r="DV5" i="1"/>
  <c r="AW5" i="1"/>
  <c r="W5" i="1"/>
  <c r="DR5" i="1"/>
  <c r="BZ5" i="1"/>
  <c r="DC5" i="1"/>
  <c r="CM4" i="1"/>
  <c r="K5" i="1"/>
  <c r="AX5" i="1"/>
  <c r="DW5" i="1"/>
  <c r="CA5" i="1"/>
  <c r="DD5" i="1"/>
  <c r="AR5" i="1"/>
  <c r="BC8" i="1"/>
  <c r="CF8" i="1"/>
  <c r="DI8" i="1"/>
  <c r="AB8" i="1"/>
  <c r="BE9" i="1"/>
  <c r="CH9" i="1"/>
  <c r="DK9" i="1"/>
  <c r="EL10" i="1"/>
  <c r="GE10" i="1"/>
  <c r="HF10" i="1"/>
  <c r="FD10" i="1"/>
  <c r="GI5" i="1"/>
  <c r="HJ5" i="1"/>
  <c r="EG6" i="1"/>
  <c r="FZ6" i="1"/>
  <c r="HA6" i="1"/>
  <c r="EY8" i="1"/>
  <c r="BP9" i="1"/>
  <c r="CS9" i="1"/>
  <c r="AM9" i="1"/>
  <c r="K9" i="1"/>
  <c r="X9" i="1"/>
  <c r="DT9" i="1"/>
  <c r="EW12" i="1"/>
  <c r="EE10" i="1"/>
  <c r="CH11" i="1"/>
  <c r="DK11" i="1"/>
  <c r="BE11" i="1"/>
  <c r="BU12" i="1"/>
  <c r="CX12" i="1"/>
  <c r="DR4" i="1"/>
  <c r="FY4" i="1"/>
  <c r="BN5" i="1"/>
  <c r="CQ5" i="1"/>
  <c r="BD5" i="1"/>
  <c r="GE5" i="1"/>
  <c r="HF5" i="1"/>
  <c r="FD5" i="1"/>
  <c r="EL5" i="1"/>
  <c r="EH6" i="1"/>
  <c r="EZ8" i="1"/>
  <c r="GA6" i="1"/>
  <c r="HB6" i="1"/>
  <c r="CL6" i="1"/>
  <c r="DO6" i="1"/>
  <c r="BI6" i="1"/>
  <c r="AG6" i="1"/>
  <c r="CM8" i="1"/>
  <c r="DP8" i="1"/>
  <c r="BJ8" i="1"/>
  <c r="DY10" i="1"/>
  <c r="AR10" i="1"/>
  <c r="BU10" i="1"/>
  <c r="CX10" i="1"/>
  <c r="FQ5" i="1"/>
  <c r="GR5" i="1"/>
  <c r="HS5" i="1"/>
  <c r="DS5" i="1"/>
  <c r="AL5" i="1"/>
  <c r="BO5" i="1"/>
  <c r="CR5" i="1"/>
  <c r="FY3" i="1"/>
  <c r="EX5" i="1"/>
  <c r="DZ3" i="1"/>
  <c r="EY7" i="1"/>
  <c r="FZ5" i="1"/>
  <c r="HA5" i="1"/>
  <c r="EB14" i="1"/>
  <c r="ET14" i="1"/>
  <c r="FU14" i="1"/>
  <c r="GV14" i="1"/>
  <c r="BZ4" i="1"/>
  <c r="EH5" i="1"/>
  <c r="P6" i="1"/>
  <c r="AR6" i="1"/>
  <c r="BT6" i="1"/>
  <c r="CW6" i="1"/>
  <c r="W8" i="1"/>
  <c r="DR8" i="1"/>
  <c r="DY8" i="1"/>
  <c r="EH3" i="1"/>
  <c r="BO4" i="1"/>
  <c r="CA4" i="1"/>
  <c r="EB4" i="1"/>
  <c r="EU5" i="1"/>
  <c r="CK6" i="1"/>
  <c r="DN6" i="1"/>
  <c r="BU6" i="1"/>
  <c r="CX6" i="1"/>
  <c r="AR7" i="1"/>
  <c r="BI7" i="1"/>
  <c r="EC7" i="1"/>
  <c r="K8" i="1"/>
  <c r="AM8" i="1"/>
  <c r="AI9" i="1"/>
  <c r="AK9" i="1"/>
  <c r="BD10" i="1"/>
  <c r="AP10" i="1"/>
  <c r="BL10" i="1"/>
  <c r="CO10" i="1"/>
  <c r="CG10" i="1"/>
  <c r="DJ10" i="1"/>
  <c r="AX11" i="1"/>
  <c r="FM11" i="1"/>
  <c r="BT12" i="1"/>
  <c r="CW12" i="1"/>
  <c r="AQ12" i="1"/>
  <c r="BI12" i="1"/>
  <c r="CU12" i="1"/>
  <c r="AG13" i="1"/>
  <c r="BH14" i="1"/>
  <c r="CK14" i="1"/>
  <c r="DN14" i="1"/>
  <c r="AG14" i="1"/>
  <c r="FV5" i="1"/>
  <c r="GW5" i="1"/>
  <c r="DW7" i="1"/>
  <c r="AP7" i="1"/>
  <c r="BS7" i="1"/>
  <c r="CV7" i="1"/>
  <c r="AP8" i="1"/>
  <c r="EC8" i="1"/>
  <c r="AL9" i="1"/>
  <c r="BC9" i="1"/>
  <c r="EX11" i="1"/>
  <c r="FY9" i="1"/>
  <c r="GZ9" i="1"/>
  <c r="CJ10" i="1"/>
  <c r="DM10" i="1"/>
  <c r="FZ10" i="1"/>
  <c r="HA10" i="1"/>
  <c r="BW11" i="1"/>
  <c r="CZ11" i="1"/>
  <c r="AT11" i="1"/>
  <c r="AG11" i="1"/>
  <c r="CJ11" i="1"/>
  <c r="DM11" i="1"/>
  <c r="K13" i="1"/>
  <c r="AW13" i="1"/>
  <c r="BZ13" i="1"/>
  <c r="DC13" i="1"/>
  <c r="W13" i="1"/>
  <c r="DV13" i="1"/>
  <c r="BU14" i="1"/>
  <c r="CX14" i="1"/>
  <c r="DY14" i="1"/>
  <c r="AR14" i="1"/>
  <c r="BQ17" i="1"/>
  <c r="CT17" i="1"/>
  <c r="S17" i="1"/>
  <c r="CB10" i="1"/>
  <c r="DE10" i="1"/>
  <c r="BP10" i="1"/>
  <c r="CS10" i="1"/>
  <c r="CA10" i="1"/>
  <c r="DD10" i="1"/>
  <c r="BO10" i="1"/>
  <c r="CR10" i="1"/>
  <c r="CM10" i="1"/>
  <c r="DP10" i="1"/>
  <c r="BJ10" i="1"/>
  <c r="BS10" i="1"/>
  <c r="CV10" i="1"/>
  <c r="CK10" i="1"/>
  <c r="DN10" i="1"/>
  <c r="AJ13" i="1"/>
  <c r="AK13" i="1"/>
  <c r="BM13" i="1"/>
  <c r="CP13" i="1"/>
  <c r="FY13" i="1"/>
  <c r="GZ13" i="1"/>
  <c r="EX15" i="1"/>
  <c r="EF13" i="1"/>
  <c r="BV14" i="1"/>
  <c r="CY14" i="1"/>
  <c r="AS14" i="1"/>
  <c r="EY18" i="1"/>
  <c r="FZ16" i="1"/>
  <c r="HA16" i="1"/>
  <c r="EG16" i="1"/>
  <c r="AK16" i="1"/>
  <c r="CC18" i="1"/>
  <c r="DF18" i="1"/>
  <c r="AZ18" i="1"/>
  <c r="EZ7" i="1"/>
  <c r="CA6" i="1"/>
  <c r="DD6" i="1"/>
  <c r="BC10" i="1"/>
  <c r="AQ10" i="1"/>
  <c r="AX10" i="1"/>
  <c r="AL10" i="1"/>
  <c r="AY10" i="1"/>
  <c r="BT10" i="1"/>
  <c r="CW10" i="1"/>
  <c r="CL10" i="1"/>
  <c r="DO10" i="1"/>
  <c r="EB10" i="1"/>
  <c r="AP12" i="1"/>
  <c r="DI12" i="1"/>
  <c r="AO12" i="1"/>
  <c r="W12" i="1"/>
  <c r="BZ12" i="1"/>
  <c r="DC12" i="1"/>
  <c r="AW12" i="1"/>
  <c r="H13" i="1"/>
  <c r="AR13" i="1"/>
  <c r="DR18" i="1"/>
  <c r="BN18" i="1"/>
  <c r="CQ18" i="1"/>
  <c r="EZ5" i="1"/>
  <c r="W6" i="1"/>
  <c r="AJ6" i="1"/>
  <c r="AK6" i="1"/>
  <c r="CB6" i="1"/>
  <c r="DE6" i="1"/>
  <c r="AG7" i="1"/>
  <c r="P8" i="1"/>
  <c r="EF8" i="1"/>
  <c r="DX9" i="1"/>
  <c r="BD9" i="1"/>
  <c r="CG9" i="1"/>
  <c r="DJ9" i="1"/>
  <c r="AO9" i="1"/>
  <c r="AZ10" i="1"/>
  <c r="BL11" i="1"/>
  <c r="CO11" i="1"/>
  <c r="AI11" i="1"/>
  <c r="K11" i="1"/>
  <c r="H11" i="1"/>
  <c r="AW11" i="1"/>
  <c r="AJ11" i="1"/>
  <c r="CK11" i="1"/>
  <c r="DN11" i="1"/>
  <c r="AI12" i="1"/>
  <c r="K12" i="1"/>
  <c r="BL12" i="1"/>
  <c r="CO12" i="1"/>
  <c r="AX12" i="1"/>
  <c r="EB13" i="1"/>
  <c r="FU13" i="1"/>
  <c r="GV13" i="1"/>
  <c r="ET13" i="1"/>
  <c r="CL13" i="1"/>
  <c r="DO13" i="1"/>
  <c r="AW14" i="1"/>
  <c r="W14" i="1"/>
  <c r="BZ14" i="1"/>
  <c r="DC14" i="1"/>
  <c r="BI15" i="1"/>
  <c r="CL15" i="1"/>
  <c r="DO15" i="1"/>
  <c r="BT4" i="1"/>
  <c r="DS6" i="1"/>
  <c r="BZ7" i="1"/>
  <c r="DC7" i="1"/>
  <c r="W7" i="1"/>
  <c r="DR7" i="1"/>
  <c r="FV7" i="1"/>
  <c r="GW7" i="1"/>
  <c r="CK8" i="1"/>
  <c r="DN8" i="1"/>
  <c r="BM8" i="1"/>
  <c r="CP8" i="1"/>
  <c r="BN8" i="1"/>
  <c r="CQ8" i="1"/>
  <c r="CG8" i="1"/>
  <c r="DJ8" i="1"/>
  <c r="DY9" i="1"/>
  <c r="AR9" i="1"/>
  <c r="BU9" i="1"/>
  <c r="CX9" i="1"/>
  <c r="AQ9" i="1"/>
  <c r="AI10" i="1"/>
  <c r="BW10" i="1"/>
  <c r="CZ10" i="1"/>
  <c r="CA11" i="1"/>
  <c r="DD11" i="1"/>
  <c r="BG11" i="1"/>
  <c r="CL11" i="1"/>
  <c r="DO11" i="1"/>
  <c r="AJ12" i="1"/>
  <c r="BM12" i="1"/>
  <c r="CP12" i="1"/>
  <c r="AY12" i="1"/>
  <c r="CB12" i="1"/>
  <c r="DE12" i="1"/>
  <c r="BB12" i="1"/>
  <c r="DV12" i="1"/>
  <c r="AX14" i="1"/>
  <c r="DW14" i="1"/>
  <c r="BJ15" i="1"/>
  <c r="CM15" i="1"/>
  <c r="DP15" i="1"/>
  <c r="AX20" i="1"/>
  <c r="DW20" i="1"/>
  <c r="CA20" i="1"/>
  <c r="DD20" i="1"/>
  <c r="H6" i="1"/>
  <c r="BS4" i="1"/>
  <c r="AI5" i="1"/>
  <c r="AW6" i="1"/>
  <c r="CL3" i="1"/>
  <c r="CM3" i="1"/>
  <c r="CB3" i="1"/>
  <c r="CN3" i="1"/>
  <c r="DV6" i="1"/>
  <c r="AO6" i="1"/>
  <c r="AL6" i="1"/>
  <c r="BP6" i="1"/>
  <c r="CS6" i="1"/>
  <c r="DT6" i="1"/>
  <c r="BG7" i="1"/>
  <c r="AI7" i="1"/>
  <c r="AJ7" i="1"/>
  <c r="BT7" i="1"/>
  <c r="CW7" i="1"/>
  <c r="AX8" i="1"/>
  <c r="P9" i="1"/>
  <c r="EZ9" i="1"/>
  <c r="AJ10" i="1"/>
  <c r="BB10" i="1"/>
  <c r="ET11" i="1"/>
  <c r="AL11" i="1"/>
  <c r="H12" i="1"/>
  <c r="BC12" i="1"/>
  <c r="CL12" i="1"/>
  <c r="DO12" i="1"/>
  <c r="CG13" i="1"/>
  <c r="DJ13" i="1"/>
  <c r="BD13" i="1"/>
  <c r="AJ14" i="1"/>
  <c r="AK14" i="1"/>
  <c r="AN14" i="1"/>
  <c r="BM14" i="1"/>
  <c r="CP14" i="1"/>
  <c r="H15" i="1"/>
  <c r="AI15" i="1"/>
  <c r="AK15" i="1"/>
  <c r="AW15" i="1"/>
  <c r="DV15" i="1"/>
  <c r="BZ15" i="1"/>
  <c r="DC15" i="1"/>
  <c r="DX8" i="1"/>
  <c r="AQ8" i="1"/>
  <c r="BT8" i="1"/>
  <c r="CW8" i="1"/>
  <c r="AP9" i="1"/>
  <c r="BZ3" i="1"/>
  <c r="CA3" i="1"/>
  <c r="K6" i="1"/>
  <c r="CE6" i="1"/>
  <c r="DH6" i="1"/>
  <c r="DW6" i="1"/>
  <c r="DX7" i="1"/>
  <c r="AY8" i="1"/>
  <c r="BR8" i="1"/>
  <c r="CU8" i="1"/>
  <c r="DS8" i="1"/>
  <c r="FV8" i="1"/>
  <c r="GW8" i="1"/>
  <c r="CL9" i="1"/>
  <c r="DO9" i="1"/>
  <c r="BZ9" i="1"/>
  <c r="DC9" i="1"/>
  <c r="AG9" i="1"/>
  <c r="BL9" i="1"/>
  <c r="CO9" i="1"/>
  <c r="CE9" i="1"/>
  <c r="DH9" i="1"/>
  <c r="EF9" i="1"/>
  <c r="CC10" i="1"/>
  <c r="DF10" i="1"/>
  <c r="BG10" i="1"/>
  <c r="EG10" i="1"/>
  <c r="BD12" i="1"/>
  <c r="DX12" i="1"/>
  <c r="AB13" i="1"/>
  <c r="H14" i="1"/>
  <c r="AY16" i="1"/>
  <c r="CB16" i="1"/>
  <c r="DE16" i="1"/>
  <c r="BS8" i="1"/>
  <c r="CV8" i="1"/>
  <c r="BI9" i="1"/>
  <c r="AW9" i="1"/>
  <c r="BQ10" i="1"/>
  <c r="CT10" i="1"/>
  <c r="S10" i="1"/>
  <c r="X10" i="1"/>
  <c r="BZ10" i="1"/>
  <c r="DC10" i="1"/>
  <c r="BR11" i="1"/>
  <c r="CU11" i="1"/>
  <c r="CE11" i="1"/>
  <c r="DH11" i="1"/>
  <c r="BB11" i="1"/>
  <c r="BO11" i="1"/>
  <c r="CR11" i="1"/>
  <c r="DV11" i="1"/>
  <c r="BT13" i="1"/>
  <c r="CW13" i="1"/>
  <c r="P13" i="1"/>
  <c r="AQ13" i="1"/>
  <c r="DX13" i="1"/>
  <c r="CH16" i="1"/>
  <c r="DK16" i="1"/>
  <c r="BE16" i="1"/>
  <c r="EQ16" i="1"/>
  <c r="GJ16" i="1"/>
  <c r="HK16" i="1"/>
  <c r="FI16" i="1"/>
  <c r="BB7" i="1"/>
  <c r="AB7" i="1"/>
  <c r="CE7" i="1"/>
  <c r="DH7" i="1"/>
  <c r="EW10" i="1"/>
  <c r="FX8" i="1"/>
  <c r="GY8" i="1"/>
  <c r="BR10" i="1"/>
  <c r="CU10" i="1"/>
  <c r="FU10" i="1"/>
  <c r="GV10" i="1"/>
  <c r="BS11" i="1"/>
  <c r="CV11" i="1"/>
  <c r="BT11" i="1"/>
  <c r="CW11" i="1"/>
  <c r="DW11" i="1"/>
  <c r="BG12" i="1"/>
  <c r="AG12" i="1"/>
  <c r="CJ12" i="1"/>
  <c r="DM12" i="1"/>
  <c r="AM15" i="1"/>
  <c r="BP15" i="1"/>
  <c r="CS15" i="1"/>
  <c r="DT15" i="1"/>
  <c r="BE6" i="1"/>
  <c r="BO7" i="1"/>
  <c r="CR7" i="1"/>
  <c r="K7" i="1"/>
  <c r="AL8" i="1"/>
  <c r="AY9" i="1"/>
  <c r="BR9" i="1"/>
  <c r="CU9" i="1"/>
  <c r="FU9" i="1"/>
  <c r="GV9" i="1"/>
  <c r="ET9" i="1"/>
  <c r="AO10" i="1"/>
  <c r="CF10" i="1"/>
  <c r="DI10" i="1"/>
  <c r="FV10" i="1"/>
  <c r="GW10" i="1"/>
  <c r="EU10" i="1"/>
  <c r="BU11" i="1"/>
  <c r="CX11" i="1"/>
  <c r="BH12" i="1"/>
  <c r="CK12" i="1"/>
  <c r="DN12" i="1"/>
  <c r="BL13" i="1"/>
  <c r="CO13" i="1"/>
  <c r="DS16" i="1"/>
  <c r="AL16" i="1"/>
  <c r="BO16" i="1"/>
  <c r="CR16" i="1"/>
  <c r="BM17" i="1"/>
  <c r="CP17" i="1"/>
  <c r="AJ17" i="1"/>
  <c r="EE18" i="1"/>
  <c r="EW20" i="1"/>
  <c r="FX18" i="1"/>
  <c r="GY18" i="1"/>
  <c r="DS19" i="1"/>
  <c r="K19" i="1"/>
  <c r="X19" i="1"/>
  <c r="AL19" i="1"/>
  <c r="BO19" i="1"/>
  <c r="CR19" i="1"/>
  <c r="AJ8" i="1"/>
  <c r="AK8" i="1"/>
  <c r="AR11" i="1"/>
  <c r="BD11" i="1"/>
  <c r="FV11" i="1"/>
  <c r="GW11" i="1"/>
  <c r="FD11" i="1"/>
  <c r="FU11" i="1"/>
  <c r="GV11" i="1"/>
  <c r="GN11" i="1"/>
  <c r="HO11" i="1"/>
  <c r="FV12" i="1"/>
  <c r="GW12" i="1"/>
  <c r="BH13" i="1"/>
  <c r="CK13" i="1"/>
  <c r="DN13" i="1"/>
  <c r="AX13" i="1"/>
  <c r="BO13" i="1"/>
  <c r="CR13" i="1"/>
  <c r="CJ13" i="1"/>
  <c r="DM13" i="1"/>
  <c r="BB14" i="1"/>
  <c r="AP14" i="1"/>
  <c r="BC14" i="1"/>
  <c r="DS15" i="1"/>
  <c r="AL15" i="1"/>
  <c r="BO15" i="1"/>
  <c r="CR15" i="1"/>
  <c r="BE15" i="1"/>
  <c r="K16" i="1"/>
  <c r="BG16" i="1"/>
  <c r="W17" i="1"/>
  <c r="BP17" i="1"/>
  <c r="CS17" i="1"/>
  <c r="AW18" i="1"/>
  <c r="W20" i="1"/>
  <c r="AW20" i="1"/>
  <c r="DV20" i="1"/>
  <c r="BZ20" i="1"/>
  <c r="DC20" i="1"/>
  <c r="CC23" i="1"/>
  <c r="DF23" i="1"/>
  <c r="AZ23" i="1"/>
  <c r="BM16" i="1"/>
  <c r="CP16" i="1"/>
  <c r="AO17" i="1"/>
  <c r="P17" i="1"/>
  <c r="DV17" i="1"/>
  <c r="BR17" i="1"/>
  <c r="CU17" i="1"/>
  <c r="BE17" i="1"/>
  <c r="FU18" i="1"/>
  <c r="GV18" i="1"/>
  <c r="ET18" i="1"/>
  <c r="BB18" i="1"/>
  <c r="BD18" i="1"/>
  <c r="HB18" i="1"/>
  <c r="AY20" i="1"/>
  <c r="CB20" i="1"/>
  <c r="DE20" i="1"/>
  <c r="HS18" i="1"/>
  <c r="BL20" i="1"/>
  <c r="CO20" i="1"/>
  <c r="AI20" i="1"/>
  <c r="K20" i="1"/>
  <c r="H20" i="1"/>
  <c r="FI24" i="1"/>
  <c r="EQ24" i="1"/>
  <c r="GJ24" i="1"/>
  <c r="HK24" i="1"/>
  <c r="AL13" i="1"/>
  <c r="BW13" i="1"/>
  <c r="CZ13" i="1"/>
  <c r="DW15" i="1"/>
  <c r="CS18" i="1"/>
  <c r="DN18" i="1"/>
  <c r="EB18" i="1"/>
  <c r="FQ18" i="1"/>
  <c r="AP19" i="1"/>
  <c r="DW19" i="1"/>
  <c r="BS19" i="1"/>
  <c r="CV19" i="1"/>
  <c r="BM20" i="1"/>
  <c r="CP20" i="1"/>
  <c r="AJ20" i="1"/>
  <c r="BL7" i="1"/>
  <c r="CO7" i="1"/>
  <c r="EB11" i="1"/>
  <c r="CE12" i="1"/>
  <c r="DH12" i="1"/>
  <c r="AB12" i="1"/>
  <c r="EC12" i="1"/>
  <c r="AQ14" i="1"/>
  <c r="BL14" i="1"/>
  <c r="CO14" i="1"/>
  <c r="DX15" i="1"/>
  <c r="CJ17" i="1"/>
  <c r="DM17" i="1"/>
  <c r="AG17" i="1"/>
  <c r="CB17" i="1"/>
  <c r="DE17" i="1"/>
  <c r="AP18" i="1"/>
  <c r="AG18" i="1"/>
  <c r="BG18" i="1"/>
  <c r="CU18" i="1"/>
  <c r="DX19" i="1"/>
  <c r="BT19" i="1"/>
  <c r="CW19" i="1"/>
  <c r="AQ19" i="1"/>
  <c r="CJ19" i="1"/>
  <c r="DM19" i="1"/>
  <c r="AG19" i="1"/>
  <c r="EY12" i="1"/>
  <c r="DD12" i="1"/>
  <c r="DV14" i="1"/>
  <c r="CG14" i="1"/>
  <c r="DJ14" i="1"/>
  <c r="BH18" i="1"/>
  <c r="BP11" i="1"/>
  <c r="CS11" i="1"/>
  <c r="AM11" i="1"/>
  <c r="CB11" i="1"/>
  <c r="DE11" i="1"/>
  <c r="AY11" i="1"/>
  <c r="EU11" i="1"/>
  <c r="GE11" i="1"/>
  <c r="HF11" i="1"/>
  <c r="P12" i="1"/>
  <c r="BR13" i="1"/>
  <c r="CU13" i="1"/>
  <c r="CA13" i="1"/>
  <c r="DD13" i="1"/>
  <c r="BS14" i="1"/>
  <c r="CV14" i="1"/>
  <c r="AB14" i="1"/>
  <c r="BO14" i="1"/>
  <c r="CR14" i="1"/>
  <c r="CG15" i="1"/>
  <c r="DJ15" i="1"/>
  <c r="BU15" i="1"/>
  <c r="CX15" i="1"/>
  <c r="CF15" i="1"/>
  <c r="DI15" i="1"/>
  <c r="BT15" i="1"/>
  <c r="CW15" i="1"/>
  <c r="BV15" i="1"/>
  <c r="CY15" i="1"/>
  <c r="BD16" i="1"/>
  <c r="AR16" i="1"/>
  <c r="BI16" i="1"/>
  <c r="CV16" i="1"/>
  <c r="DO18" i="1"/>
  <c r="CW18" i="1"/>
  <c r="W11" i="1"/>
  <c r="CF13" i="1"/>
  <c r="DI13" i="1"/>
  <c r="AT14" i="1"/>
  <c r="EU14" i="1"/>
  <c r="BC15" i="1"/>
  <c r="AQ15" i="1"/>
  <c r="BW15" i="1"/>
  <c r="CZ15" i="1"/>
  <c r="BH15" i="1"/>
  <c r="BR15" i="1"/>
  <c r="CU15" i="1"/>
  <c r="BL16" i="1"/>
  <c r="CO16" i="1"/>
  <c r="H16" i="1"/>
  <c r="AW16" i="1"/>
  <c r="AG16" i="1"/>
  <c r="BB16" i="1"/>
  <c r="CH17" i="1"/>
  <c r="DK17" i="1"/>
  <c r="BW18" i="1"/>
  <c r="CZ18" i="1"/>
  <c r="AT18" i="1"/>
  <c r="AJ18" i="1"/>
  <c r="EC19" i="1"/>
  <c r="BZ21" i="1"/>
  <c r="DC21" i="1"/>
  <c r="AW21" i="1"/>
  <c r="W21" i="1"/>
  <c r="X24" i="1"/>
  <c r="DW16" i="1"/>
  <c r="AX16" i="1"/>
  <c r="H17" i="1"/>
  <c r="BL17" i="1"/>
  <c r="CO17" i="1"/>
  <c r="AI17" i="1"/>
  <c r="GI18" i="1"/>
  <c r="HJ18" i="1"/>
  <c r="BT20" i="1"/>
  <c r="CW20" i="1"/>
  <c r="DX20" i="1"/>
  <c r="AQ20" i="1"/>
  <c r="CC30" i="1"/>
  <c r="DF30" i="1"/>
  <c r="AZ30" i="1"/>
  <c r="EU17" i="1"/>
  <c r="EC17" i="1"/>
  <c r="FV17" i="1"/>
  <c r="GW17" i="1"/>
  <c r="AQ18" i="1"/>
  <c r="AR18" i="1"/>
  <c r="AO18" i="1"/>
  <c r="DI18" i="1"/>
  <c r="HK18" i="1"/>
  <c r="BU20" i="1"/>
  <c r="CX20" i="1"/>
  <c r="DY20" i="1"/>
  <c r="AR20" i="1"/>
  <c r="EB12" i="1"/>
  <c r="CE13" i="1"/>
  <c r="DH13" i="1"/>
  <c r="BS13" i="1"/>
  <c r="CV13" i="1"/>
  <c r="CF14" i="1"/>
  <c r="DI14" i="1"/>
  <c r="BT14" i="1"/>
  <c r="CW14" i="1"/>
  <c r="CE14" i="1"/>
  <c r="DH14" i="1"/>
  <c r="BI14" i="1"/>
  <c r="CL14" i="1"/>
  <c r="DO14" i="1"/>
  <c r="AX15" i="1"/>
  <c r="CA15" i="1"/>
  <c r="DD15" i="1"/>
  <c r="DT16" i="1"/>
  <c r="AM16" i="1"/>
  <c r="BP16" i="1"/>
  <c r="CS16" i="1"/>
  <c r="W16" i="1"/>
  <c r="GA16" i="1"/>
  <c r="HB16" i="1"/>
  <c r="EZ18" i="1"/>
  <c r="DX17" i="1"/>
  <c r="CO18" i="1"/>
  <c r="AX18" i="1"/>
  <c r="DJ18" i="1"/>
  <c r="BQ24" i="1"/>
  <c r="CT24" i="1"/>
  <c r="S24" i="1"/>
  <c r="BW25" i="1"/>
  <c r="CZ25" i="1"/>
  <c r="AT25" i="1"/>
  <c r="AO13" i="1"/>
  <c r="CE17" i="1"/>
  <c r="DH17" i="1"/>
  <c r="BI19" i="1"/>
  <c r="EQ19" i="1"/>
  <c r="GJ19" i="1"/>
  <c r="HK19" i="1"/>
  <c r="BC20" i="1"/>
  <c r="BP24" i="1"/>
  <c r="CS24" i="1"/>
  <c r="AM24" i="1"/>
  <c r="GA25" i="1"/>
  <c r="HB25" i="1"/>
  <c r="EH25" i="1"/>
  <c r="EZ27" i="1"/>
  <c r="BM21" i="1"/>
  <c r="CP21" i="1"/>
  <c r="AJ21" i="1"/>
  <c r="AK21" i="1"/>
  <c r="K21" i="1"/>
  <c r="CF22" i="1"/>
  <c r="DI22" i="1"/>
  <c r="BC22" i="1"/>
  <c r="AB22" i="1"/>
  <c r="BH20" i="1"/>
  <c r="H21" i="1"/>
  <c r="BP22" i="1"/>
  <c r="CS22" i="1"/>
  <c r="AM22" i="1"/>
  <c r="EB22" i="1"/>
  <c r="ET22" i="1"/>
  <c r="BO23" i="1"/>
  <c r="CR23" i="1"/>
  <c r="AL23" i="1"/>
  <c r="K23" i="1"/>
  <c r="DS23" i="1"/>
  <c r="DW24" i="1"/>
  <c r="DZ24" i="1"/>
  <c r="BS24" i="1"/>
  <c r="CV24" i="1"/>
  <c r="AP24" i="1"/>
  <c r="EX19" i="1"/>
  <c r="FY17" i="1"/>
  <c r="GZ17" i="1"/>
  <c r="AW17" i="1"/>
  <c r="BI17" i="1"/>
  <c r="K18" i="1"/>
  <c r="BW19" i="1"/>
  <c r="CZ19" i="1"/>
  <c r="AT19" i="1"/>
  <c r="BI20" i="1"/>
  <c r="EB20" i="1"/>
  <c r="ET21" i="1"/>
  <c r="EB21" i="1"/>
  <c r="BL21" i="1"/>
  <c r="CO21" i="1"/>
  <c r="FU21" i="1"/>
  <c r="GV21" i="1"/>
  <c r="K22" i="1"/>
  <c r="DT22" i="1"/>
  <c r="BP23" i="1"/>
  <c r="CS23" i="1"/>
  <c r="AM23" i="1"/>
  <c r="DT23" i="1"/>
  <c r="EB30" i="1"/>
  <c r="ET30" i="1"/>
  <c r="FU30" i="1"/>
  <c r="GV30" i="1"/>
  <c r="K14" i="1"/>
  <c r="AL17" i="1"/>
  <c r="AX17" i="1"/>
  <c r="P18" i="1"/>
  <c r="AB18" i="1"/>
  <c r="CE18" i="1"/>
  <c r="DH18" i="1"/>
  <c r="BI18" i="1"/>
  <c r="EQ18" i="1"/>
  <c r="FI18" i="1"/>
  <c r="AX19" i="1"/>
  <c r="BO21" i="1"/>
  <c r="CR21" i="1"/>
  <c r="CJ21" i="1"/>
  <c r="DM21" i="1"/>
  <c r="DV23" i="1"/>
  <c r="BR23" i="1"/>
  <c r="CU23" i="1"/>
  <c r="P23" i="1"/>
  <c r="AO23" i="1"/>
  <c r="BE23" i="1"/>
  <c r="EH23" i="1"/>
  <c r="GA23" i="1"/>
  <c r="HB23" i="1"/>
  <c r="EZ25" i="1"/>
  <c r="GA24" i="1"/>
  <c r="HB24" i="1"/>
  <c r="EZ26" i="1"/>
  <c r="DV21" i="1"/>
  <c r="CF21" i="1"/>
  <c r="DI21" i="1"/>
  <c r="AB21" i="1"/>
  <c r="BP21" i="1"/>
  <c r="CS21" i="1"/>
  <c r="FH23" i="1"/>
  <c r="EP23" i="1"/>
  <c r="GI23" i="1"/>
  <c r="HJ23" i="1"/>
  <c r="P24" i="1"/>
  <c r="EQ26" i="1"/>
  <c r="FI26" i="1"/>
  <c r="GJ26" i="1"/>
  <c r="HK26" i="1"/>
  <c r="AP28" i="1"/>
  <c r="BO32" i="1"/>
  <c r="CR32" i="1"/>
  <c r="AL32" i="1"/>
  <c r="DS32" i="1"/>
  <c r="CP19" i="1"/>
  <c r="AI19" i="1"/>
  <c r="BB19" i="1"/>
  <c r="DE19" i="1"/>
  <c r="GA19" i="1"/>
  <c r="HB19" i="1"/>
  <c r="EZ21" i="1"/>
  <c r="AO20" i="1"/>
  <c r="P20" i="1"/>
  <c r="BT22" i="1"/>
  <c r="CW22" i="1"/>
  <c r="AQ22" i="1"/>
  <c r="P22" i="1"/>
  <c r="DX22" i="1"/>
  <c r="FZ23" i="1"/>
  <c r="HA23" i="1"/>
  <c r="EY25" i="1"/>
  <c r="FV25" i="1"/>
  <c r="GW25" i="1"/>
  <c r="EC25" i="1"/>
  <c r="EU25" i="1"/>
  <c r="EE25" i="1"/>
  <c r="EW27" i="1"/>
  <c r="FX25" i="1"/>
  <c r="GY25" i="1"/>
  <c r="CD27" i="1"/>
  <c r="DG27" i="1"/>
  <c r="BA27" i="1"/>
  <c r="EF17" i="1"/>
  <c r="H19" i="1"/>
  <c r="AY19" i="1"/>
  <c r="AJ19" i="1"/>
  <c r="BS20" i="1"/>
  <c r="CV20" i="1"/>
  <c r="AP20" i="1"/>
  <c r="CJ20" i="1"/>
  <c r="DM20" i="1"/>
  <c r="BG20" i="1"/>
  <c r="AG20" i="1"/>
  <c r="AX21" i="1"/>
  <c r="BR21" i="1"/>
  <c r="CU21" i="1"/>
  <c r="DT21" i="1"/>
  <c r="EH22" i="1"/>
  <c r="EZ24" i="1"/>
  <c r="GA22" i="1"/>
  <c r="HB22" i="1"/>
  <c r="BJ22" i="1"/>
  <c r="BU23" i="1"/>
  <c r="CX23" i="1"/>
  <c r="AR23" i="1"/>
  <c r="BQ25" i="1"/>
  <c r="CT25" i="1"/>
  <c r="S25" i="1"/>
  <c r="BC25" i="1"/>
  <c r="CF25" i="1"/>
  <c r="DI25" i="1"/>
  <c r="K26" i="1"/>
  <c r="BC26" i="1"/>
  <c r="CF26" i="1"/>
  <c r="DI26" i="1"/>
  <c r="CP28" i="1"/>
  <c r="CK21" i="1"/>
  <c r="DN21" i="1"/>
  <c r="BH21" i="1"/>
  <c r="AY21" i="1"/>
  <c r="BU21" i="1"/>
  <c r="CX21" i="1"/>
  <c r="DW21" i="1"/>
  <c r="EU24" i="1"/>
  <c r="FV24" i="1"/>
  <c r="GW24" i="1"/>
  <c r="EC24" i="1"/>
  <c r="GR27" i="1"/>
  <c r="HS27" i="1"/>
  <c r="FQ27" i="1"/>
  <c r="EU28" i="1"/>
  <c r="AY28" i="1"/>
  <c r="AJ28" i="1"/>
  <c r="AW28" i="1"/>
  <c r="BI28" i="1"/>
  <c r="AQ28" i="1"/>
  <c r="BC28" i="1"/>
  <c r="AM28" i="1"/>
  <c r="BG28" i="1"/>
  <c r="S29" i="1"/>
  <c r="BQ29" i="1"/>
  <c r="CT29" i="1"/>
  <c r="P21" i="1"/>
  <c r="DY21" i="1"/>
  <c r="BZ22" i="1"/>
  <c r="DC22" i="1"/>
  <c r="AW22" i="1"/>
  <c r="W22" i="1"/>
  <c r="EW26" i="1"/>
  <c r="EE24" i="1"/>
  <c r="AP25" i="1"/>
  <c r="DW25" i="1"/>
  <c r="DZ25" i="1"/>
  <c r="BS25" i="1"/>
  <c r="CV25" i="1"/>
  <c r="BS26" i="1"/>
  <c r="CV26" i="1"/>
  <c r="DW26" i="1"/>
  <c r="CV28" i="1"/>
  <c r="AI18" i="1"/>
  <c r="CV18" i="1"/>
  <c r="FZ18" i="1"/>
  <c r="HA18" i="1"/>
  <c r="EY20" i="1"/>
  <c r="AG21" i="1"/>
  <c r="EK24" i="1"/>
  <c r="FC24" i="1"/>
  <c r="GD24" i="1"/>
  <c r="HE24" i="1"/>
  <c r="CC24" i="1"/>
  <c r="DF24" i="1"/>
  <c r="AZ24" i="1"/>
  <c r="FX24" i="1"/>
  <c r="GY24" i="1"/>
  <c r="AG25" i="1"/>
  <c r="CJ25" i="1"/>
  <c r="DM25" i="1"/>
  <c r="BG25" i="1"/>
  <c r="DF28" i="1"/>
  <c r="FY23" i="1"/>
  <c r="GZ23" i="1"/>
  <c r="EX25" i="1"/>
  <c r="CG23" i="1"/>
  <c r="DJ23" i="1"/>
  <c r="BD23" i="1"/>
  <c r="FZ24" i="1"/>
  <c r="HA24" i="1"/>
  <c r="BL24" i="1"/>
  <c r="CO24" i="1"/>
  <c r="BR26" i="1"/>
  <c r="CU26" i="1"/>
  <c r="P26" i="1"/>
  <c r="AB26" i="1"/>
  <c r="AO26" i="1"/>
  <c r="BH26" i="1"/>
  <c r="GE27" i="1"/>
  <c r="HF27" i="1"/>
  <c r="EL27" i="1"/>
  <c r="FD27" i="1"/>
  <c r="CC27" i="1"/>
  <c r="DF27" i="1"/>
  <c r="AZ27" i="1"/>
  <c r="BC27" i="1"/>
  <c r="CJ30" i="1"/>
  <c r="DM30" i="1"/>
  <c r="BG30" i="1"/>
  <c r="AG30" i="1"/>
  <c r="EY28" i="1"/>
  <c r="AQ26" i="1"/>
  <c r="BR27" i="1"/>
  <c r="CU27" i="1"/>
  <c r="DV27" i="1"/>
  <c r="P27" i="1"/>
  <c r="AO27" i="1"/>
  <c r="FX28" i="1"/>
  <c r="GY28" i="1"/>
  <c r="EW30" i="1"/>
  <c r="EE28" i="1"/>
  <c r="DZ28" i="1"/>
  <c r="ET28" i="1"/>
  <c r="EO30" i="1"/>
  <c r="GH30" i="1"/>
  <c r="HI30" i="1"/>
  <c r="FG30" i="1"/>
  <c r="W35" i="1"/>
  <c r="AW35" i="1"/>
  <c r="BZ35" i="1"/>
  <c r="DC35" i="1"/>
  <c r="DV22" i="1"/>
  <c r="CA24" i="1"/>
  <c r="DD24" i="1"/>
  <c r="BO24" i="1"/>
  <c r="CR24" i="1"/>
  <c r="BW24" i="1"/>
  <c r="CZ24" i="1"/>
  <c r="BR24" i="1"/>
  <c r="CU24" i="1"/>
  <c r="CK24" i="1"/>
  <c r="DN24" i="1"/>
  <c r="GA26" i="1"/>
  <c r="HB26" i="1"/>
  <c r="EZ28" i="1"/>
  <c r="AP27" i="1"/>
  <c r="CE27" i="1"/>
  <c r="DH27" i="1"/>
  <c r="FV27" i="1"/>
  <c r="GW27" i="1"/>
  <c r="EF28" i="1"/>
  <c r="FY28" i="1"/>
  <c r="GZ28" i="1"/>
  <c r="EX30" i="1"/>
  <c r="BD34" i="1"/>
  <c r="CG34" i="1"/>
  <c r="DJ34" i="1"/>
  <c r="CH37" i="1"/>
  <c r="DK37" i="1"/>
  <c r="BE37" i="1"/>
  <c r="AM18" i="1"/>
  <c r="AY18" i="1"/>
  <c r="P19" i="1"/>
  <c r="BR19" i="1"/>
  <c r="CU19" i="1"/>
  <c r="AB19" i="1"/>
  <c r="AO19" i="1"/>
  <c r="BS21" i="1"/>
  <c r="CV21" i="1"/>
  <c r="DW22" i="1"/>
  <c r="CL23" i="1"/>
  <c r="DO23" i="1"/>
  <c r="BZ23" i="1"/>
  <c r="DC23" i="1"/>
  <c r="CK23" i="1"/>
  <c r="DN23" i="1"/>
  <c r="AX24" i="1"/>
  <c r="AL24" i="1"/>
  <c r="AW24" i="1"/>
  <c r="CL24" i="1"/>
  <c r="DO24" i="1"/>
  <c r="AY25" i="1"/>
  <c r="AM25" i="1"/>
  <c r="BT25" i="1"/>
  <c r="CW25" i="1"/>
  <c r="ET25" i="1"/>
  <c r="BW26" i="1"/>
  <c r="CZ26" i="1"/>
  <c r="AT26" i="1"/>
  <c r="AG26" i="1"/>
  <c r="CJ26" i="1"/>
  <c r="DM26" i="1"/>
  <c r="DV26" i="1"/>
  <c r="EY29" i="1"/>
  <c r="FZ27" i="1"/>
  <c r="HA27" i="1"/>
  <c r="AQ27" i="1"/>
  <c r="EU27" i="1"/>
  <c r="EG28" i="1"/>
  <c r="FZ28" i="1"/>
  <c r="HA28" i="1"/>
  <c r="AG28" i="1"/>
  <c r="CW28" i="1"/>
  <c r="EZ30" i="1"/>
  <c r="EH28" i="1"/>
  <c r="GA28" i="1"/>
  <c r="HB28" i="1"/>
  <c r="BU30" i="1"/>
  <c r="CX30" i="1"/>
  <c r="DY30" i="1"/>
  <c r="P30" i="1"/>
  <c r="AR30" i="1"/>
  <c r="EL34" i="1"/>
  <c r="FD34" i="1"/>
  <c r="GE34" i="1"/>
  <c r="HF34" i="1"/>
  <c r="BI23" i="1"/>
  <c r="AW23" i="1"/>
  <c r="AY23" i="1"/>
  <c r="DH23" i="1"/>
  <c r="DR24" i="1"/>
  <c r="H25" i="1"/>
  <c r="BL25" i="1"/>
  <c r="CO25" i="1"/>
  <c r="AI25" i="1"/>
  <c r="AK25" i="1"/>
  <c r="EZ29" i="1"/>
  <c r="EH27" i="1"/>
  <c r="AC27" i="1"/>
  <c r="CK28" i="1"/>
  <c r="DN28" i="1"/>
  <c r="BH28" i="1"/>
  <c r="CX28" i="1"/>
  <c r="CE29" i="1"/>
  <c r="DH29" i="1"/>
  <c r="BB29" i="1"/>
  <c r="AB29" i="1"/>
  <c r="BU22" i="1"/>
  <c r="CX22" i="1"/>
  <c r="BN23" i="1"/>
  <c r="CQ23" i="1"/>
  <c r="DR23" i="1"/>
  <c r="CA23" i="1"/>
  <c r="DD23" i="1"/>
  <c r="AX23" i="1"/>
  <c r="BU24" i="1"/>
  <c r="CX24" i="1"/>
  <c r="BW27" i="1"/>
  <c r="CZ27" i="1"/>
  <c r="AT27" i="1"/>
  <c r="AG27" i="1"/>
  <c r="CJ27" i="1"/>
  <c r="DM27" i="1"/>
  <c r="CH27" i="1"/>
  <c r="DK27" i="1"/>
  <c r="BW28" i="1"/>
  <c r="CZ28" i="1"/>
  <c r="AT28" i="1"/>
  <c r="DC28" i="1"/>
  <c r="BW30" i="1"/>
  <c r="CZ30" i="1"/>
  <c r="BZ30" i="1"/>
  <c r="DC30" i="1"/>
  <c r="BS30" i="1"/>
  <c r="CV30" i="1"/>
  <c r="CL30" i="1"/>
  <c r="DO30" i="1"/>
  <c r="BR30" i="1"/>
  <c r="CU30" i="1"/>
  <c r="CG30" i="1"/>
  <c r="DJ30" i="1"/>
  <c r="FY30" i="1"/>
  <c r="GZ30" i="1"/>
  <c r="BL30" i="1"/>
  <c r="CO30" i="1"/>
  <c r="CA30" i="1"/>
  <c r="DD30" i="1"/>
  <c r="FX30" i="1"/>
  <c r="GY30" i="1"/>
  <c r="EE30" i="1"/>
  <c r="EW32" i="1"/>
  <c r="BT21" i="1"/>
  <c r="CW21" i="1"/>
  <c r="CK22" i="1"/>
  <c r="DN22" i="1"/>
  <c r="BM22" i="1"/>
  <c r="CP22" i="1"/>
  <c r="CL22" i="1"/>
  <c r="DO22" i="1"/>
  <c r="BI22" i="1"/>
  <c r="BS22" i="1"/>
  <c r="CV22" i="1"/>
  <c r="DE23" i="1"/>
  <c r="CZ23" i="1"/>
  <c r="EF23" i="1"/>
  <c r="FU24" i="1"/>
  <c r="GV24" i="1"/>
  <c r="CB24" i="1"/>
  <c r="DE24" i="1"/>
  <c r="AY24" i="1"/>
  <c r="AI24" i="1"/>
  <c r="AK24" i="1"/>
  <c r="EG24" i="1"/>
  <c r="H26" i="1"/>
  <c r="BL26" i="1"/>
  <c r="CO26" i="1"/>
  <c r="AI26" i="1"/>
  <c r="AK26" i="1"/>
  <c r="BT26" i="1"/>
  <c r="CW26" i="1"/>
  <c r="DO28" i="1"/>
  <c r="EG29" i="1"/>
  <c r="EY31" i="1"/>
  <c r="FZ29" i="1"/>
  <c r="HA29" i="1"/>
  <c r="BJ36" i="1"/>
  <c r="CM36" i="1"/>
  <c r="DP36" i="1"/>
  <c r="H27" i="1"/>
  <c r="BL27" i="1"/>
  <c r="CO27" i="1"/>
  <c r="AI27" i="1"/>
  <c r="FH27" i="1"/>
  <c r="GI27" i="1"/>
  <c r="HJ27" i="1"/>
  <c r="BN32" i="1"/>
  <c r="CQ32" i="1"/>
  <c r="AS36" i="1"/>
  <c r="BV36" i="1"/>
  <c r="CY36" i="1"/>
  <c r="DT18" i="1"/>
  <c r="AB20" i="1"/>
  <c r="CE20" i="1"/>
  <c r="DH20" i="1"/>
  <c r="CL21" i="1"/>
  <c r="DO21" i="1"/>
  <c r="DX21" i="1"/>
  <c r="CA22" i="1"/>
  <c r="DD22" i="1"/>
  <c r="BB23" i="1"/>
  <c r="BG23" i="1"/>
  <c r="BH24" i="1"/>
  <c r="BR25" i="1"/>
  <c r="CU25" i="1"/>
  <c r="P25" i="1"/>
  <c r="AB25" i="1"/>
  <c r="CC26" i="1"/>
  <c r="DF26" i="1"/>
  <c r="AZ26" i="1"/>
  <c r="EG26" i="1"/>
  <c r="H28" i="1"/>
  <c r="BL28" i="1"/>
  <c r="CO28" i="1"/>
  <c r="AI28" i="1"/>
  <c r="K28" i="1"/>
  <c r="DM28" i="1"/>
  <c r="EY30" i="1"/>
  <c r="CL31" i="1"/>
  <c r="DO31" i="1"/>
  <c r="BI31" i="1"/>
  <c r="P28" i="1"/>
  <c r="AB28" i="1"/>
  <c r="AO28" i="1"/>
  <c r="BR28" i="1"/>
  <c r="CU28" i="1"/>
  <c r="CF28" i="1"/>
  <c r="DI28" i="1"/>
  <c r="W29" i="1"/>
  <c r="DV29" i="1"/>
  <c r="FV29" i="1"/>
  <c r="GW29" i="1"/>
  <c r="BT30" i="1"/>
  <c r="CW30" i="1"/>
  <c r="AB30" i="1"/>
  <c r="BU31" i="1"/>
  <c r="CX31" i="1"/>
  <c r="AR31" i="1"/>
  <c r="CK31" i="1"/>
  <c r="DN31" i="1"/>
  <c r="AG31" i="1"/>
  <c r="CA31" i="1"/>
  <c r="DD31" i="1"/>
  <c r="GA31" i="1"/>
  <c r="HB31" i="1"/>
  <c r="DI32" i="1"/>
  <c r="BU36" i="1"/>
  <c r="CX36" i="1"/>
  <c r="AZ38" i="1"/>
  <c r="CC38" i="1"/>
  <c r="DF38" i="1"/>
  <c r="BL40" i="1"/>
  <c r="CO40" i="1"/>
  <c r="AI40" i="1"/>
  <c r="AK40" i="1"/>
  <c r="K40" i="1"/>
  <c r="H40" i="1"/>
  <c r="BZ29" i="1"/>
  <c r="DC29" i="1"/>
  <c r="FY29" i="1"/>
  <c r="GZ29" i="1"/>
  <c r="CK30" i="1"/>
  <c r="DN30" i="1"/>
  <c r="BH30" i="1"/>
  <c r="CE31" i="1"/>
  <c r="DH31" i="1"/>
  <c r="DM32" i="1"/>
  <c r="EU32" i="1"/>
  <c r="FV32" i="1"/>
  <c r="GW32" i="1"/>
  <c r="EC32" i="1"/>
  <c r="BR34" i="1"/>
  <c r="CU34" i="1"/>
  <c r="P34" i="1"/>
  <c r="DV34" i="1"/>
  <c r="AO34" i="1"/>
  <c r="EY37" i="1"/>
  <c r="EG35" i="1"/>
  <c r="FZ35" i="1"/>
  <c r="HA35" i="1"/>
  <c r="BP38" i="1"/>
  <c r="CS38" i="1"/>
  <c r="AM38" i="1"/>
  <c r="CA29" i="1"/>
  <c r="DD29" i="1"/>
  <c r="P32" i="1"/>
  <c r="DV32" i="1"/>
  <c r="BR32" i="1"/>
  <c r="CU32" i="1"/>
  <c r="AO32" i="1"/>
  <c r="H33" i="1"/>
  <c r="AI33" i="1"/>
  <c r="K33" i="1"/>
  <c r="X33" i="1"/>
  <c r="BL33" i="1"/>
  <c r="CO33" i="1"/>
  <c r="CC33" i="1"/>
  <c r="DF33" i="1"/>
  <c r="AZ33" i="1"/>
  <c r="DW34" i="1"/>
  <c r="BS34" i="1"/>
  <c r="CV34" i="1"/>
  <c r="AP34" i="1"/>
  <c r="AG34" i="1"/>
  <c r="CJ34" i="1"/>
  <c r="DM34" i="1"/>
  <c r="BG34" i="1"/>
  <c r="BN35" i="1"/>
  <c r="CQ35" i="1"/>
  <c r="DR35" i="1"/>
  <c r="FD35" i="1"/>
  <c r="EL35" i="1"/>
  <c r="GE35" i="1"/>
  <c r="HF35" i="1"/>
  <c r="BR36" i="1"/>
  <c r="CU36" i="1"/>
  <c r="BL36" i="1"/>
  <c r="CO36" i="1"/>
  <c r="CB36" i="1"/>
  <c r="DE36" i="1"/>
  <c r="BW36" i="1"/>
  <c r="CZ36" i="1"/>
  <c r="CJ36" i="1"/>
  <c r="DM36" i="1"/>
  <c r="W36" i="1"/>
  <c r="BZ36" i="1"/>
  <c r="DC36" i="1"/>
  <c r="AW36" i="1"/>
  <c r="EG36" i="1"/>
  <c r="EY38" i="1"/>
  <c r="FZ36" i="1"/>
  <c r="HA36" i="1"/>
  <c r="EU40" i="1"/>
  <c r="FV40" i="1"/>
  <c r="GW40" i="1"/>
  <c r="EC40" i="1"/>
  <c r="AT42" i="1"/>
  <c r="BW42" i="1"/>
  <c r="CZ42" i="1"/>
  <c r="AQ43" i="1"/>
  <c r="DX43" i="1"/>
  <c r="CL43" i="1"/>
  <c r="DO43" i="1"/>
  <c r="BI43" i="1"/>
  <c r="AG43" i="1"/>
  <c r="AO22" i="1"/>
  <c r="AP23" i="1"/>
  <c r="AQ24" i="1"/>
  <c r="AR25" i="1"/>
  <c r="AR26" i="1"/>
  <c r="BP26" i="1"/>
  <c r="CS26" i="1"/>
  <c r="AR27" i="1"/>
  <c r="BP27" i="1"/>
  <c r="CS27" i="1"/>
  <c r="EB28" i="1"/>
  <c r="FU28" i="1"/>
  <c r="GV28" i="1"/>
  <c r="AX30" i="1"/>
  <c r="BO30" i="1"/>
  <c r="CR30" i="1"/>
  <c r="BG32" i="1"/>
  <c r="DO32" i="1"/>
  <c r="AB33" i="1"/>
  <c r="CE33" i="1"/>
  <c r="DH33" i="1"/>
  <c r="BT34" i="1"/>
  <c r="CW34" i="1"/>
  <c r="AQ34" i="1"/>
  <c r="DS35" i="1"/>
  <c r="BO35" i="1"/>
  <c r="CR35" i="1"/>
  <c r="CE35" i="1"/>
  <c r="DH35" i="1"/>
  <c r="AB35" i="1"/>
  <c r="ET37" i="1"/>
  <c r="EB37" i="1"/>
  <c r="P40" i="1"/>
  <c r="BR40" i="1"/>
  <c r="CU40" i="1"/>
  <c r="AO40" i="1"/>
  <c r="DV40" i="1"/>
  <c r="CG47" i="1"/>
  <c r="DJ47" i="1"/>
  <c r="BU47" i="1"/>
  <c r="CX47" i="1"/>
  <c r="BZ47" i="1"/>
  <c r="DC47" i="1"/>
  <c r="CL47" i="1"/>
  <c r="DO47" i="1"/>
  <c r="CK47" i="1"/>
  <c r="DN47" i="1"/>
  <c r="CF47" i="1"/>
  <c r="DI47" i="1"/>
  <c r="GD47" i="1"/>
  <c r="HE47" i="1"/>
  <c r="CE47" i="1"/>
  <c r="DH47" i="1"/>
  <c r="CA47" i="1"/>
  <c r="DD47" i="1"/>
  <c r="BT47" i="1"/>
  <c r="CW47" i="1"/>
  <c r="BS47" i="1"/>
  <c r="CV47" i="1"/>
  <c r="BO47" i="1"/>
  <c r="CR47" i="1"/>
  <c r="AL18" i="1"/>
  <c r="AM19" i="1"/>
  <c r="AO21" i="1"/>
  <c r="AP22" i="1"/>
  <c r="AQ23" i="1"/>
  <c r="AR24" i="1"/>
  <c r="AL28" i="1"/>
  <c r="AX28" i="1"/>
  <c r="EC28" i="1"/>
  <c r="AG29" i="1"/>
  <c r="BL29" i="1"/>
  <c r="CO29" i="1"/>
  <c r="EC29" i="1"/>
  <c r="BM30" i="1"/>
  <c r="CP30" i="1"/>
  <c r="AJ30" i="1"/>
  <c r="AY30" i="1"/>
  <c r="CB31" i="1"/>
  <c r="DE31" i="1"/>
  <c r="AY31" i="1"/>
  <c r="BL31" i="1"/>
  <c r="CO31" i="1"/>
  <c r="CP32" i="1"/>
  <c r="BB33" i="1"/>
  <c r="EZ36" i="1"/>
  <c r="GA34" i="1"/>
  <c r="HB34" i="1"/>
  <c r="EH34" i="1"/>
  <c r="BB35" i="1"/>
  <c r="FI35" i="1"/>
  <c r="EQ35" i="1"/>
  <c r="GJ35" i="1"/>
  <c r="HK35" i="1"/>
  <c r="EH37" i="1"/>
  <c r="GA37" i="1"/>
  <c r="HB37" i="1"/>
  <c r="EZ39" i="1"/>
  <c r="CM37" i="1"/>
  <c r="DP37" i="1"/>
  <c r="CM38" i="1"/>
  <c r="DP38" i="1"/>
  <c r="BJ38" i="1"/>
  <c r="DV39" i="1"/>
  <c r="BR39" i="1"/>
  <c r="CU39" i="1"/>
  <c r="AO39" i="1"/>
  <c r="P39" i="1"/>
  <c r="EE41" i="1"/>
  <c r="FX41" i="1"/>
  <c r="GY41" i="1"/>
  <c r="EW43" i="1"/>
  <c r="BP28" i="1"/>
  <c r="CS28" i="1"/>
  <c r="CB28" i="1"/>
  <c r="DE28" i="1"/>
  <c r="P29" i="1"/>
  <c r="CK29" i="1"/>
  <c r="DN29" i="1"/>
  <c r="BH29" i="1"/>
  <c r="H30" i="1"/>
  <c r="AI30" i="1"/>
  <c r="BO31" i="1"/>
  <c r="CR31" i="1"/>
  <c r="DY32" i="1"/>
  <c r="AR32" i="1"/>
  <c r="BI32" i="1"/>
  <c r="BC33" i="1"/>
  <c r="EZ33" i="1"/>
  <c r="AK34" i="1"/>
  <c r="AN34" i="1"/>
  <c r="BO36" i="1"/>
  <c r="CR36" i="1"/>
  <c r="FZ38" i="1"/>
  <c r="HA38" i="1"/>
  <c r="EG38" i="1"/>
  <c r="EY40" i="1"/>
  <c r="CG29" i="1"/>
  <c r="DJ29" i="1"/>
  <c r="EF29" i="1"/>
  <c r="BC31" i="1"/>
  <c r="CF31" i="1"/>
  <c r="DI31" i="1"/>
  <c r="FR31" i="1"/>
  <c r="GS31" i="1"/>
  <c r="HT31" i="1"/>
  <c r="AT32" i="1"/>
  <c r="BW32" i="1"/>
  <c r="CZ32" i="1"/>
  <c r="CM32" i="1"/>
  <c r="DP32" i="1"/>
  <c r="BJ32" i="1"/>
  <c r="CS32" i="1"/>
  <c r="P33" i="1"/>
  <c r="DV33" i="1"/>
  <c r="BR33" i="1"/>
  <c r="CU33" i="1"/>
  <c r="BP36" i="1"/>
  <c r="CS36" i="1"/>
  <c r="EB38" i="1"/>
  <c r="FU38" i="1"/>
  <c r="GV38" i="1"/>
  <c r="ET38" i="1"/>
  <c r="X28" i="1"/>
  <c r="DT30" i="1"/>
  <c r="BP30" i="1"/>
  <c r="CS30" i="1"/>
  <c r="AM30" i="1"/>
  <c r="AL30" i="1"/>
  <c r="BD30" i="1"/>
  <c r="DT31" i="1"/>
  <c r="BP31" i="1"/>
  <c r="CS31" i="1"/>
  <c r="CG31" i="1"/>
  <c r="DJ31" i="1"/>
  <c r="FU31" i="1"/>
  <c r="GV31" i="1"/>
  <c r="AP33" i="1"/>
  <c r="DW33" i="1"/>
  <c r="BS33" i="1"/>
  <c r="CV33" i="1"/>
  <c r="BZ34" i="1"/>
  <c r="DC34" i="1"/>
  <c r="W34" i="1"/>
  <c r="DT38" i="1"/>
  <c r="H42" i="1"/>
  <c r="BM42" i="1"/>
  <c r="CP42" i="1"/>
  <c r="AJ42" i="1"/>
  <c r="AZ28" i="1"/>
  <c r="K30" i="1"/>
  <c r="X30" i="1"/>
  <c r="CE30" i="1"/>
  <c r="DH30" i="1"/>
  <c r="DV31" i="1"/>
  <c r="P31" i="1"/>
  <c r="AB31" i="1"/>
  <c r="BW31" i="1"/>
  <c r="CZ31" i="1"/>
  <c r="FY31" i="1"/>
  <c r="GZ31" i="1"/>
  <c r="EX33" i="1"/>
  <c r="EF31" i="1"/>
  <c r="AJ32" i="1"/>
  <c r="BH32" i="1"/>
  <c r="BZ32" i="1"/>
  <c r="DC32" i="1"/>
  <c r="AW32" i="1"/>
  <c r="W32" i="1"/>
  <c r="BI35" i="1"/>
  <c r="CL35" i="1"/>
  <c r="DO35" i="1"/>
  <c r="CA36" i="1"/>
  <c r="DD36" i="1"/>
  <c r="EB29" i="1"/>
  <c r="FU29" i="1"/>
  <c r="GV29" i="1"/>
  <c r="CF30" i="1"/>
  <c r="DI30" i="1"/>
  <c r="EG31" i="1"/>
  <c r="EY33" i="1"/>
  <c r="BL32" i="1"/>
  <c r="CO32" i="1"/>
  <c r="AI32" i="1"/>
  <c r="K32" i="1"/>
  <c r="EK33" i="1"/>
  <c r="FC33" i="1"/>
  <c r="AS35" i="1"/>
  <c r="BS36" i="1"/>
  <c r="CV36" i="1"/>
  <c r="AP36" i="1"/>
  <c r="DW36" i="1"/>
  <c r="CA40" i="1"/>
  <c r="DD40" i="1"/>
  <c r="AX40" i="1"/>
  <c r="EF43" i="1"/>
  <c r="EK48" i="1"/>
  <c r="FC48" i="1"/>
  <c r="GD48" i="1"/>
  <c r="HE48" i="1"/>
  <c r="AJ22" i="1"/>
  <c r="AK22" i="1"/>
  <c r="AR28" i="1"/>
  <c r="BD28" i="1"/>
  <c r="BB28" i="1"/>
  <c r="EX32" i="1"/>
  <c r="AQ30" i="1"/>
  <c r="BT31" i="1"/>
  <c r="CW31" i="1"/>
  <c r="GJ31" i="1"/>
  <c r="HK31" i="1"/>
  <c r="FZ31" i="1"/>
  <c r="HA31" i="1"/>
  <c r="DX32" i="1"/>
  <c r="CB32" i="1"/>
  <c r="DE32" i="1"/>
  <c r="AJ33" i="1"/>
  <c r="FD33" i="1"/>
  <c r="EL33" i="1"/>
  <c r="AW34" i="1"/>
  <c r="BT36" i="1"/>
  <c r="CW36" i="1"/>
  <c r="AQ36" i="1"/>
  <c r="CL36" i="1"/>
  <c r="DO36" i="1"/>
  <c r="BI36" i="1"/>
  <c r="BN37" i="1"/>
  <c r="CQ37" i="1"/>
  <c r="EX43" i="1"/>
  <c r="EF41" i="1"/>
  <c r="FY41" i="1"/>
  <c r="GZ41" i="1"/>
  <c r="CK41" i="1"/>
  <c r="DN41" i="1"/>
  <c r="BH41" i="1"/>
  <c r="BZ31" i="1"/>
  <c r="DC31" i="1"/>
  <c r="AW31" i="1"/>
  <c r="EY35" i="1"/>
  <c r="EG33" i="1"/>
  <c r="BD33" i="1"/>
  <c r="AT33" i="1"/>
  <c r="BL34" i="1"/>
  <c r="CO34" i="1"/>
  <c r="K34" i="1"/>
  <c r="AR35" i="1"/>
  <c r="EZ38" i="1"/>
  <c r="EH36" i="1"/>
  <c r="GA36" i="1"/>
  <c r="HB36" i="1"/>
  <c r="AT37" i="1"/>
  <c r="FX38" i="1"/>
  <c r="GY38" i="1"/>
  <c r="EW40" i="1"/>
  <c r="EE38" i="1"/>
  <c r="DW40" i="1"/>
  <c r="BS40" i="1"/>
  <c r="CV40" i="1"/>
  <c r="AP40" i="1"/>
  <c r="AG40" i="1"/>
  <c r="CL40" i="1"/>
  <c r="DO40" i="1"/>
  <c r="BI40" i="1"/>
  <c r="HK41" i="1"/>
  <c r="CF52" i="1"/>
  <c r="DI52" i="1"/>
  <c r="BC52" i="1"/>
  <c r="AB52" i="1"/>
  <c r="BM31" i="1"/>
  <c r="CP31" i="1"/>
  <c r="AJ31" i="1"/>
  <c r="AK31" i="1"/>
  <c r="K31" i="1"/>
  <c r="BC32" i="1"/>
  <c r="AR33" i="1"/>
  <c r="DJ33" i="1"/>
  <c r="BR35" i="1"/>
  <c r="CU35" i="1"/>
  <c r="AO35" i="1"/>
  <c r="DV35" i="1"/>
  <c r="BM36" i="1"/>
  <c r="CP36" i="1"/>
  <c r="AJ36" i="1"/>
  <c r="AK36" i="1"/>
  <c r="H36" i="1"/>
  <c r="CE36" i="1"/>
  <c r="DH36" i="1"/>
  <c r="BB36" i="1"/>
  <c r="EL36" i="1"/>
  <c r="GE36" i="1"/>
  <c r="HF36" i="1"/>
  <c r="CE37" i="1"/>
  <c r="DH37" i="1"/>
  <c r="BS37" i="1"/>
  <c r="CV37" i="1"/>
  <c r="BR37" i="1"/>
  <c r="CU37" i="1"/>
  <c r="CK37" i="1"/>
  <c r="DN37" i="1"/>
  <c r="CJ37" i="1"/>
  <c r="DM37" i="1"/>
  <c r="BP37" i="1"/>
  <c r="CS37" i="1"/>
  <c r="BL37" i="1"/>
  <c r="CO37" i="1"/>
  <c r="DV37" i="1"/>
  <c r="BZ37" i="1"/>
  <c r="DC37" i="1"/>
  <c r="AW37" i="1"/>
  <c r="W37" i="1"/>
  <c r="FZ37" i="1"/>
  <c r="HA37" i="1"/>
  <c r="BW38" i="1"/>
  <c r="CZ38" i="1"/>
  <c r="AT38" i="1"/>
  <c r="FY39" i="1"/>
  <c r="GZ39" i="1"/>
  <c r="EX41" i="1"/>
  <c r="EF39" i="1"/>
  <c r="AG33" i="1"/>
  <c r="BG33" i="1"/>
  <c r="EB36" i="1"/>
  <c r="ET36" i="1"/>
  <c r="FU36" i="1"/>
  <c r="GV36" i="1"/>
  <c r="BB37" i="1"/>
  <c r="AP37" i="1"/>
  <c r="AY37" i="1"/>
  <c r="AO37" i="1"/>
  <c r="CA37" i="1"/>
  <c r="DD37" i="1"/>
  <c r="AX37" i="1"/>
  <c r="GI37" i="1"/>
  <c r="HJ37" i="1"/>
  <c r="EP37" i="1"/>
  <c r="CF38" i="1"/>
  <c r="DI38" i="1"/>
  <c r="BT38" i="1"/>
  <c r="CW38" i="1"/>
  <c r="CE38" i="1"/>
  <c r="DH38" i="1"/>
  <c r="BS38" i="1"/>
  <c r="CV38" i="1"/>
  <c r="CK38" i="1"/>
  <c r="DN38" i="1"/>
  <c r="CJ38" i="1"/>
  <c r="DM38" i="1"/>
  <c r="EG39" i="1"/>
  <c r="EY41" i="1"/>
  <c r="FZ39" i="1"/>
  <c r="HA39" i="1"/>
  <c r="CL45" i="1"/>
  <c r="DO45" i="1"/>
  <c r="BI45" i="1"/>
  <c r="AG45" i="1"/>
  <c r="CF29" i="1"/>
  <c r="DI29" i="1"/>
  <c r="BC29" i="1"/>
  <c r="AO30" i="1"/>
  <c r="BB30" i="1"/>
  <c r="W31" i="1"/>
  <c r="AL31" i="1"/>
  <c r="DW32" i="1"/>
  <c r="BS32" i="1"/>
  <c r="CV32" i="1"/>
  <c r="AP32" i="1"/>
  <c r="AW33" i="1"/>
  <c r="CJ33" i="1"/>
  <c r="DM33" i="1"/>
  <c r="FZ33" i="1"/>
  <c r="HA33" i="1"/>
  <c r="AB34" i="1"/>
  <c r="BG35" i="1"/>
  <c r="AG35" i="1"/>
  <c r="BU35" i="1"/>
  <c r="CX35" i="1"/>
  <c r="GA35" i="1"/>
  <c r="HB35" i="1"/>
  <c r="CG36" i="1"/>
  <c r="DJ36" i="1"/>
  <c r="BD36" i="1"/>
  <c r="AI37" i="1"/>
  <c r="CB37" i="1"/>
  <c r="DE37" i="1"/>
  <c r="CL38" i="1"/>
  <c r="DO38" i="1"/>
  <c r="DO41" i="1"/>
  <c r="BN43" i="1"/>
  <c r="CQ43" i="1"/>
  <c r="AS44" i="1"/>
  <c r="BV44" i="1"/>
  <c r="CY44" i="1"/>
  <c r="AS45" i="1"/>
  <c r="BV45" i="1"/>
  <c r="CY45" i="1"/>
  <c r="AQ32" i="1"/>
  <c r="FV34" i="1"/>
  <c r="GW34" i="1"/>
  <c r="EU34" i="1"/>
  <c r="DW35" i="1"/>
  <c r="DV36" i="1"/>
  <c r="AB36" i="1"/>
  <c r="H39" i="1"/>
  <c r="K39" i="1"/>
  <c r="AI39" i="1"/>
  <c r="AW41" i="1"/>
  <c r="BI41" i="1"/>
  <c r="AQ41" i="1"/>
  <c r="DJ41" i="1"/>
  <c r="BC41" i="1"/>
  <c r="AO41" i="1"/>
  <c r="BR44" i="1"/>
  <c r="CU44" i="1"/>
  <c r="CA44" i="1"/>
  <c r="DD44" i="1"/>
  <c r="FZ44" i="1"/>
  <c r="HA44" i="1"/>
  <c r="BU44" i="1"/>
  <c r="CX44" i="1"/>
  <c r="BM44" i="1"/>
  <c r="CP44" i="1"/>
  <c r="CJ44" i="1"/>
  <c r="DM44" i="1"/>
  <c r="BL44" i="1"/>
  <c r="CO44" i="1"/>
  <c r="BW44" i="1"/>
  <c r="CZ44" i="1"/>
  <c r="AT44" i="1"/>
  <c r="EZ53" i="1"/>
  <c r="GA51" i="1"/>
  <c r="HB51" i="1"/>
  <c r="EH51" i="1"/>
  <c r="BM29" i="1"/>
  <c r="CP29" i="1"/>
  <c r="AJ29" i="1"/>
  <c r="AK29" i="1"/>
  <c r="AN29" i="1"/>
  <c r="EB31" i="1"/>
  <c r="CA32" i="1"/>
  <c r="DD32" i="1"/>
  <c r="AX32" i="1"/>
  <c r="BH33" i="1"/>
  <c r="BZ33" i="1"/>
  <c r="DC33" i="1"/>
  <c r="AX35" i="1"/>
  <c r="CA35" i="1"/>
  <c r="DD35" i="1"/>
  <c r="CF35" i="1"/>
  <c r="DI35" i="1"/>
  <c r="AL36" i="1"/>
  <c r="BW37" i="1"/>
  <c r="CZ37" i="1"/>
  <c r="FH37" i="1"/>
  <c r="BM38" i="1"/>
  <c r="CP38" i="1"/>
  <c r="CC42" i="1"/>
  <c r="DF42" i="1"/>
  <c r="AZ42" i="1"/>
  <c r="BO37" i="1"/>
  <c r="CR37" i="1"/>
  <c r="CF37" i="1"/>
  <c r="DI37" i="1"/>
  <c r="BC37" i="1"/>
  <c r="EC37" i="1"/>
  <c r="EU37" i="1"/>
  <c r="BU38" i="1"/>
  <c r="CX38" i="1"/>
  <c r="AR38" i="1"/>
  <c r="DY38" i="1"/>
  <c r="BW39" i="1"/>
  <c r="CZ39" i="1"/>
  <c r="BO39" i="1"/>
  <c r="CR39" i="1"/>
  <c r="H41" i="1"/>
  <c r="AI41" i="1"/>
  <c r="AK41" i="1"/>
  <c r="K41" i="1"/>
  <c r="AZ41" i="1"/>
  <c r="CW41" i="1"/>
  <c r="FU42" i="1"/>
  <c r="GV42" i="1"/>
  <c r="EB42" i="1"/>
  <c r="K43" i="1"/>
  <c r="X43" i="1"/>
  <c r="BL43" i="1"/>
  <c r="CO43" i="1"/>
  <c r="CC43" i="1"/>
  <c r="DF43" i="1"/>
  <c r="BN49" i="1"/>
  <c r="CQ49" i="1"/>
  <c r="AQ35" i="1"/>
  <c r="CG37" i="1"/>
  <c r="DJ37" i="1"/>
  <c r="AR37" i="1"/>
  <c r="P38" i="1"/>
  <c r="BD39" i="1"/>
  <c r="AR39" i="1"/>
  <c r="CJ39" i="1"/>
  <c r="DM39" i="1"/>
  <c r="AG39" i="1"/>
  <c r="BZ40" i="1"/>
  <c r="DC40" i="1"/>
  <c r="AW40" i="1"/>
  <c r="W40" i="1"/>
  <c r="CX41" i="1"/>
  <c r="EQ41" i="1"/>
  <c r="FI41" i="1"/>
  <c r="EB44" i="1"/>
  <c r="ET44" i="1"/>
  <c r="FU44" i="1"/>
  <c r="GV44" i="1"/>
  <c r="CG44" i="1"/>
  <c r="DJ44" i="1"/>
  <c r="BD44" i="1"/>
  <c r="DW37" i="1"/>
  <c r="BC38" i="1"/>
  <c r="AQ38" i="1"/>
  <c r="BI38" i="1"/>
  <c r="DX40" i="1"/>
  <c r="CB40" i="1"/>
  <c r="DE40" i="1"/>
  <c r="AY40" i="1"/>
  <c r="CH41" i="1"/>
  <c r="DK41" i="1"/>
  <c r="CE43" i="1"/>
  <c r="DH43" i="1"/>
  <c r="BB43" i="1"/>
  <c r="AB43" i="1"/>
  <c r="FX44" i="1"/>
  <c r="GY44" i="1"/>
  <c r="EE44" i="1"/>
  <c r="EW46" i="1"/>
  <c r="BP33" i="1"/>
  <c r="CS33" i="1"/>
  <c r="AM33" i="1"/>
  <c r="CB33" i="1"/>
  <c r="DE33" i="1"/>
  <c r="AY33" i="1"/>
  <c r="CK35" i="1"/>
  <c r="DN35" i="1"/>
  <c r="BT37" i="1"/>
  <c r="CW37" i="1"/>
  <c r="AQ37" i="1"/>
  <c r="BG37" i="1"/>
  <c r="AW38" i="1"/>
  <c r="AL39" i="1"/>
  <c r="AX39" i="1"/>
  <c r="BB39" i="1"/>
  <c r="FL39" i="1"/>
  <c r="GJ39" i="1"/>
  <c r="HK39" i="1"/>
  <c r="AB40" i="1"/>
  <c r="P41" i="1"/>
  <c r="BR41" i="1"/>
  <c r="CU41" i="1"/>
  <c r="BB41" i="1"/>
  <c r="CC41" i="1"/>
  <c r="DF41" i="1"/>
  <c r="DW42" i="1"/>
  <c r="AP42" i="1"/>
  <c r="AG42" i="1"/>
  <c r="CJ42" i="1"/>
  <c r="DM42" i="1"/>
  <c r="BG42" i="1"/>
  <c r="CF43" i="1"/>
  <c r="DI43" i="1"/>
  <c r="BC43" i="1"/>
  <c r="AW43" i="1"/>
  <c r="BZ43" i="1"/>
  <c r="DC43" i="1"/>
  <c r="BS44" i="1"/>
  <c r="CV44" i="1"/>
  <c r="AP44" i="1"/>
  <c r="CK44" i="1"/>
  <c r="DN44" i="1"/>
  <c r="FF46" i="1"/>
  <c r="FV36" i="1"/>
  <c r="GW36" i="1"/>
  <c r="BU37" i="1"/>
  <c r="CX37" i="1"/>
  <c r="BH37" i="1"/>
  <c r="AJ38" i="1"/>
  <c r="DW38" i="1"/>
  <c r="CA38" i="1"/>
  <c r="DD38" i="1"/>
  <c r="AX38" i="1"/>
  <c r="BB38" i="1"/>
  <c r="BP39" i="1"/>
  <c r="CS39" i="1"/>
  <c r="AM39" i="1"/>
  <c r="DT39" i="1"/>
  <c r="CB39" i="1"/>
  <c r="DE39" i="1"/>
  <c r="AY39" i="1"/>
  <c r="BO40" i="1"/>
  <c r="CR40" i="1"/>
  <c r="AL40" i="1"/>
  <c r="DS40" i="1"/>
  <c r="AP41" i="1"/>
  <c r="BD41" i="1"/>
  <c r="CE41" i="1"/>
  <c r="DH41" i="1"/>
  <c r="DX42" i="1"/>
  <c r="AQ42" i="1"/>
  <c r="BR43" i="1"/>
  <c r="CU43" i="1"/>
  <c r="AO43" i="1"/>
  <c r="P43" i="1"/>
  <c r="BO46" i="1"/>
  <c r="CR46" i="1"/>
  <c r="AL46" i="1"/>
  <c r="DS46" i="1"/>
  <c r="CJ56" i="1"/>
  <c r="DM56" i="1"/>
  <c r="CE56" i="1"/>
  <c r="DH56" i="1"/>
  <c r="CB56" i="1"/>
  <c r="DE56" i="1"/>
  <c r="BT56" i="1"/>
  <c r="CW56" i="1"/>
  <c r="BM56" i="1"/>
  <c r="CP56" i="1"/>
  <c r="FU56" i="1"/>
  <c r="GV56" i="1"/>
  <c r="BL56" i="1"/>
  <c r="CO56" i="1"/>
  <c r="CF56" i="1"/>
  <c r="DI56" i="1"/>
  <c r="BS56" i="1"/>
  <c r="CV56" i="1"/>
  <c r="BO56" i="1"/>
  <c r="CR56" i="1"/>
  <c r="AI35" i="1"/>
  <c r="AK35" i="1"/>
  <c r="K35" i="1"/>
  <c r="CF36" i="1"/>
  <c r="DI36" i="1"/>
  <c r="P37" i="1"/>
  <c r="CL37" i="1"/>
  <c r="DO37" i="1"/>
  <c r="BI37" i="1"/>
  <c r="BO38" i="1"/>
  <c r="CR38" i="1"/>
  <c r="AL38" i="1"/>
  <c r="CB38" i="1"/>
  <c r="DE38" i="1"/>
  <c r="AI38" i="1"/>
  <c r="W39" i="1"/>
  <c r="AJ39" i="1"/>
  <c r="BZ39" i="1"/>
  <c r="DC39" i="1"/>
  <c r="CG40" i="1"/>
  <c r="DJ40" i="1"/>
  <c r="BD40" i="1"/>
  <c r="BG41" i="1"/>
  <c r="AG41" i="1"/>
  <c r="DI41" i="1"/>
  <c r="DY42" i="1"/>
  <c r="BU42" i="1"/>
  <c r="CX42" i="1"/>
  <c r="FV43" i="1"/>
  <c r="GW43" i="1"/>
  <c r="CK36" i="1"/>
  <c r="DN36" i="1"/>
  <c r="BH36" i="1"/>
  <c r="AJ37" i="1"/>
  <c r="CG38" i="1"/>
  <c r="DJ38" i="1"/>
  <c r="BD38" i="1"/>
  <c r="AP38" i="1"/>
  <c r="BL38" i="1"/>
  <c r="CO38" i="1"/>
  <c r="AQ39" i="1"/>
  <c r="CF39" i="1"/>
  <c r="DI39" i="1"/>
  <c r="GD39" i="1"/>
  <c r="HE39" i="1"/>
  <c r="CP41" i="1"/>
  <c r="BL42" i="1"/>
  <c r="CO42" i="1"/>
  <c r="K42" i="1"/>
  <c r="X42" i="1"/>
  <c r="AI42" i="1"/>
  <c r="CL42" i="1"/>
  <c r="DO42" i="1"/>
  <c r="AI43" i="1"/>
  <c r="DV43" i="1"/>
  <c r="BW41" i="1"/>
  <c r="CZ41" i="1"/>
  <c r="AT41" i="1"/>
  <c r="BZ41" i="1"/>
  <c r="DC41" i="1"/>
  <c r="BP42" i="1"/>
  <c r="CS42" i="1"/>
  <c r="AR44" i="1"/>
  <c r="CL44" i="1"/>
  <c r="DO44" i="1"/>
  <c r="BI44" i="1"/>
  <c r="DY44" i="1"/>
  <c r="CB46" i="1"/>
  <c r="DE46" i="1"/>
  <c r="AO46" i="1"/>
  <c r="BS46" i="1"/>
  <c r="CV46" i="1"/>
  <c r="BM47" i="1"/>
  <c r="CP47" i="1"/>
  <c r="FC47" i="1"/>
  <c r="EK47" i="1"/>
  <c r="BL48" i="1"/>
  <c r="CO48" i="1"/>
  <c r="H48" i="1"/>
  <c r="AI48" i="1"/>
  <c r="AK48" i="1"/>
  <c r="CS48" i="1"/>
  <c r="BM49" i="1"/>
  <c r="CP49" i="1"/>
  <c r="AJ49" i="1"/>
  <c r="K49" i="1"/>
  <c r="AB50" i="1"/>
  <c r="BL51" i="1"/>
  <c r="CO51" i="1"/>
  <c r="CK51" i="1"/>
  <c r="DN51" i="1"/>
  <c r="BT51" i="1"/>
  <c r="CW51" i="1"/>
  <c r="BM51" i="1"/>
  <c r="CP51" i="1"/>
  <c r="CF51" i="1"/>
  <c r="DI51" i="1"/>
  <c r="CB51" i="1"/>
  <c r="DE51" i="1"/>
  <c r="BZ51" i="1"/>
  <c r="DC51" i="1"/>
  <c r="BR51" i="1"/>
  <c r="CU51" i="1"/>
  <c r="BT52" i="1"/>
  <c r="CW52" i="1"/>
  <c r="EH52" i="1"/>
  <c r="EZ54" i="1"/>
  <c r="GA52" i="1"/>
  <c r="HB52" i="1"/>
  <c r="BD49" i="1"/>
  <c r="AB49" i="1"/>
  <c r="CA51" i="1"/>
  <c r="DD51" i="1"/>
  <c r="AX51" i="1"/>
  <c r="AR51" i="1"/>
  <c r="DT52" i="1"/>
  <c r="BP52" i="1"/>
  <c r="CS52" i="1"/>
  <c r="GH54" i="1"/>
  <c r="HI54" i="1"/>
  <c r="AL44" i="1"/>
  <c r="CE45" i="1"/>
  <c r="DH45" i="1"/>
  <c r="BS45" i="1"/>
  <c r="CV45" i="1"/>
  <c r="BR45" i="1"/>
  <c r="CU45" i="1"/>
  <c r="CK45" i="1"/>
  <c r="DN45" i="1"/>
  <c r="BL45" i="1"/>
  <c r="CO45" i="1"/>
  <c r="EC45" i="1"/>
  <c r="EU45" i="1"/>
  <c r="AY46" i="1"/>
  <c r="H47" i="1"/>
  <c r="K47" i="1"/>
  <c r="AI47" i="1"/>
  <c r="AK47" i="1"/>
  <c r="CC48" i="1"/>
  <c r="DF48" i="1"/>
  <c r="AZ48" i="1"/>
  <c r="DT49" i="1"/>
  <c r="BP49" i="1"/>
  <c r="CS49" i="1"/>
  <c r="AM49" i="1"/>
  <c r="DU53" i="1"/>
  <c r="K37" i="1"/>
  <c r="DS41" i="1"/>
  <c r="BO41" i="1"/>
  <c r="CR41" i="1"/>
  <c r="AL41" i="1"/>
  <c r="AI44" i="1"/>
  <c r="AJ44" i="1"/>
  <c r="AK44" i="1"/>
  <c r="W44" i="1"/>
  <c r="BZ44" i="1"/>
  <c r="DC44" i="1"/>
  <c r="BB45" i="1"/>
  <c r="AP45" i="1"/>
  <c r="AR45" i="1"/>
  <c r="DV45" i="1"/>
  <c r="BZ45" i="1"/>
  <c r="DC45" i="1"/>
  <c r="AW45" i="1"/>
  <c r="W45" i="1"/>
  <c r="BM45" i="1"/>
  <c r="CP45" i="1"/>
  <c r="CG46" i="1"/>
  <c r="DJ46" i="1"/>
  <c r="BD46" i="1"/>
  <c r="AB46" i="1"/>
  <c r="X48" i="1"/>
  <c r="AV48" i="1"/>
  <c r="GV48" i="1"/>
  <c r="GJ49" i="1"/>
  <c r="HK49" i="1"/>
  <c r="EQ49" i="1"/>
  <c r="FI49" i="1"/>
  <c r="BJ50" i="1"/>
  <c r="BN51" i="1"/>
  <c r="CQ51" i="1"/>
  <c r="FM54" i="1"/>
  <c r="GN54" i="1"/>
  <c r="HO54" i="1"/>
  <c r="K36" i="1"/>
  <c r="DY40" i="1"/>
  <c r="BP41" i="1"/>
  <c r="CS41" i="1"/>
  <c r="AM41" i="1"/>
  <c r="CB41" i="1"/>
  <c r="DE41" i="1"/>
  <c r="AY41" i="1"/>
  <c r="AX41" i="1"/>
  <c r="AO44" i="1"/>
  <c r="AI45" i="1"/>
  <c r="CA45" i="1"/>
  <c r="DD45" i="1"/>
  <c r="AX45" i="1"/>
  <c r="BP45" i="1"/>
  <c r="CS45" i="1"/>
  <c r="EH45" i="1"/>
  <c r="EZ47" i="1"/>
  <c r="CE46" i="1"/>
  <c r="DH46" i="1"/>
  <c r="P48" i="1"/>
  <c r="BR48" i="1"/>
  <c r="CU48" i="1"/>
  <c r="BE48" i="1"/>
  <c r="CH48" i="1"/>
  <c r="DK48" i="1"/>
  <c r="CE48" i="1"/>
  <c r="DH48" i="1"/>
  <c r="P49" i="1"/>
  <c r="DW49" i="1"/>
  <c r="EY54" i="1"/>
  <c r="FZ52" i="1"/>
  <c r="HA52" i="1"/>
  <c r="EG52" i="1"/>
  <c r="CG53" i="1"/>
  <c r="DJ53" i="1"/>
  <c r="BR53" i="1"/>
  <c r="CU53" i="1"/>
  <c r="BN53" i="1"/>
  <c r="CQ53" i="1"/>
  <c r="FY53" i="1"/>
  <c r="GZ53" i="1"/>
  <c r="BM53" i="1"/>
  <c r="CP53" i="1"/>
  <c r="BZ53" i="1"/>
  <c r="DC53" i="1"/>
  <c r="CB53" i="1"/>
  <c r="DE53" i="1"/>
  <c r="BL53" i="1"/>
  <c r="CO53" i="1"/>
  <c r="CK53" i="1"/>
  <c r="DN53" i="1"/>
  <c r="BS53" i="1"/>
  <c r="CV53" i="1"/>
  <c r="AT53" i="1"/>
  <c r="BW53" i="1"/>
  <c r="CZ53" i="1"/>
  <c r="CG39" i="1"/>
  <c r="DJ39" i="1"/>
  <c r="EZ41" i="1"/>
  <c r="P42" i="1"/>
  <c r="FX42" i="1"/>
  <c r="GY42" i="1"/>
  <c r="CK43" i="1"/>
  <c r="DN43" i="1"/>
  <c r="BH43" i="1"/>
  <c r="BN44" i="1"/>
  <c r="CQ44" i="1"/>
  <c r="BO44" i="1"/>
  <c r="CR44" i="1"/>
  <c r="AJ45" i="1"/>
  <c r="AY45" i="1"/>
  <c r="AM45" i="1"/>
  <c r="CM46" i="1"/>
  <c r="DP46" i="1"/>
  <c r="BJ46" i="1"/>
  <c r="CJ46" i="1"/>
  <c r="DM46" i="1"/>
  <c r="DW48" i="1"/>
  <c r="DZ48" i="1"/>
  <c r="BS48" i="1"/>
  <c r="CV48" i="1"/>
  <c r="DI48" i="1"/>
  <c r="BT49" i="1"/>
  <c r="CW49" i="1"/>
  <c r="AQ49" i="1"/>
  <c r="DX49" i="1"/>
  <c r="BZ50" i="1"/>
  <c r="DC50" i="1"/>
  <c r="AW50" i="1"/>
  <c r="W50" i="1"/>
  <c r="DR50" i="1"/>
  <c r="BJ52" i="1"/>
  <c r="CM52" i="1"/>
  <c r="DP52" i="1"/>
  <c r="CE44" i="1"/>
  <c r="DH44" i="1"/>
  <c r="BB44" i="1"/>
  <c r="AB44" i="1"/>
  <c r="BU46" i="1"/>
  <c r="CX46" i="1"/>
  <c r="AR46" i="1"/>
  <c r="P46" i="1"/>
  <c r="BH46" i="1"/>
  <c r="BG46" i="1"/>
  <c r="DV47" i="1"/>
  <c r="P47" i="1"/>
  <c r="BR47" i="1"/>
  <c r="CU47" i="1"/>
  <c r="FU47" i="1"/>
  <c r="GV47" i="1"/>
  <c r="BH48" i="1"/>
  <c r="DW50" i="1"/>
  <c r="AX50" i="1"/>
  <c r="AT52" i="1"/>
  <c r="BP44" i="1"/>
  <c r="CS44" i="1"/>
  <c r="DT44" i="1"/>
  <c r="AM44" i="1"/>
  <c r="CF44" i="1"/>
  <c r="DI44" i="1"/>
  <c r="BC44" i="1"/>
  <c r="BO45" i="1"/>
  <c r="CR45" i="1"/>
  <c r="DS45" i="1"/>
  <c r="CF45" i="1"/>
  <c r="DI45" i="1"/>
  <c r="BC45" i="1"/>
  <c r="BW46" i="1"/>
  <c r="CZ46" i="1"/>
  <c r="BI46" i="1"/>
  <c r="DT46" i="1"/>
  <c r="EC47" i="1"/>
  <c r="FV47" i="1"/>
  <c r="GW47" i="1"/>
  <c r="CB50" i="1"/>
  <c r="DE50" i="1"/>
  <c r="AY50" i="1"/>
  <c r="BO52" i="1"/>
  <c r="CR52" i="1"/>
  <c r="CJ52" i="1"/>
  <c r="DM52" i="1"/>
  <c r="BM52" i="1"/>
  <c r="CP52" i="1"/>
  <c r="BL52" i="1"/>
  <c r="CO52" i="1"/>
  <c r="CA52" i="1"/>
  <c r="DD52" i="1"/>
  <c r="FU52" i="1"/>
  <c r="GV52" i="1"/>
  <c r="AM52" i="1"/>
  <c r="CF46" i="1"/>
  <c r="DI46" i="1"/>
  <c r="BT46" i="1"/>
  <c r="CW46" i="1"/>
  <c r="BM46" i="1"/>
  <c r="CP46" i="1"/>
  <c r="CK46" i="1"/>
  <c r="DN46" i="1"/>
  <c r="BL46" i="1"/>
  <c r="CO46" i="1"/>
  <c r="EE48" i="1"/>
  <c r="EW50" i="1"/>
  <c r="FX48" i="1"/>
  <c r="GY48" i="1"/>
  <c r="W49" i="1"/>
  <c r="DV49" i="1"/>
  <c r="BZ49" i="1"/>
  <c r="DC49" i="1"/>
  <c r="CA50" i="1"/>
  <c r="DD50" i="1"/>
  <c r="BD52" i="1"/>
  <c r="AJ52" i="1"/>
  <c r="AR52" i="1"/>
  <c r="BI52" i="1"/>
  <c r="BH52" i="1"/>
  <c r="AX52" i="1"/>
  <c r="W52" i="1"/>
  <c r="BZ52" i="1"/>
  <c r="DC52" i="1"/>
  <c r="AW52" i="1"/>
  <c r="BQ55" i="1"/>
  <c r="CT55" i="1"/>
  <c r="S55" i="1"/>
  <c r="FV59" i="1"/>
  <c r="GW59" i="1"/>
  <c r="EU59" i="1"/>
  <c r="EC59" i="1"/>
  <c r="BC46" i="1"/>
  <c r="AQ46" i="1"/>
  <c r="BB46" i="1"/>
  <c r="AM46" i="1"/>
  <c r="EZ49" i="1"/>
  <c r="GA47" i="1"/>
  <c r="HB47" i="1"/>
  <c r="EH47" i="1"/>
  <c r="FY47" i="1"/>
  <c r="GZ47" i="1"/>
  <c r="EX49" i="1"/>
  <c r="EF47" i="1"/>
  <c r="FZ48" i="1"/>
  <c r="HA48" i="1"/>
  <c r="EY50" i="1"/>
  <c r="EG48" i="1"/>
  <c r="BN50" i="1"/>
  <c r="CQ50" i="1"/>
  <c r="EC50" i="1"/>
  <c r="EU50" i="1"/>
  <c r="FV50" i="1"/>
  <c r="GW50" i="1"/>
  <c r="AY52" i="1"/>
  <c r="EU53" i="1"/>
  <c r="FV53" i="1"/>
  <c r="GW53" i="1"/>
  <c r="EC53" i="1"/>
  <c r="AB53" i="1"/>
  <c r="CE53" i="1"/>
  <c r="DH53" i="1"/>
  <c r="BB53" i="1"/>
  <c r="CL39" i="1"/>
  <c r="DO39" i="1"/>
  <c r="ET39" i="1"/>
  <c r="GA41" i="1"/>
  <c r="HB41" i="1"/>
  <c r="EZ43" i="1"/>
  <c r="DS43" i="1"/>
  <c r="BO43" i="1"/>
  <c r="CR43" i="1"/>
  <c r="AL43" i="1"/>
  <c r="BU43" i="1"/>
  <c r="CX43" i="1"/>
  <c r="DY43" i="1"/>
  <c r="BH44" i="1"/>
  <c r="EG44" i="1"/>
  <c r="EY46" i="1"/>
  <c r="FY45" i="1"/>
  <c r="GZ45" i="1"/>
  <c r="BR46" i="1"/>
  <c r="CU46" i="1"/>
  <c r="DY46" i="1"/>
  <c r="BW47" i="1"/>
  <c r="CZ47" i="1"/>
  <c r="AT47" i="1"/>
  <c r="BL47" i="1"/>
  <c r="CO47" i="1"/>
  <c r="BG48" i="1"/>
  <c r="BD48" i="1"/>
  <c r="BC48" i="1"/>
  <c r="CB49" i="1"/>
  <c r="DE49" i="1"/>
  <c r="AY49" i="1"/>
  <c r="CG49" i="1"/>
  <c r="DJ49" i="1"/>
  <c r="EB49" i="1"/>
  <c r="FU49" i="1"/>
  <c r="GV49" i="1"/>
  <c r="P51" i="1"/>
  <c r="AG51" i="1"/>
  <c r="FU51" i="1"/>
  <c r="GV51" i="1"/>
  <c r="ET51" i="1"/>
  <c r="EB51" i="1"/>
  <c r="CG45" i="1"/>
  <c r="DJ45" i="1"/>
  <c r="BD47" i="1"/>
  <c r="AR47" i="1"/>
  <c r="AG47" i="1"/>
  <c r="ET47" i="1"/>
  <c r="BW48" i="1"/>
  <c r="CZ48" i="1"/>
  <c r="AT48" i="1"/>
  <c r="AG48" i="1"/>
  <c r="CJ48" i="1"/>
  <c r="DM48" i="1"/>
  <c r="AW48" i="1"/>
  <c r="BO50" i="1"/>
  <c r="CR50" i="1"/>
  <c r="AL50" i="1"/>
  <c r="DS50" i="1"/>
  <c r="CF53" i="1"/>
  <c r="DI53" i="1"/>
  <c r="BC53" i="1"/>
  <c r="CK54" i="1"/>
  <c r="DN54" i="1"/>
  <c r="BH54" i="1"/>
  <c r="BT45" i="1"/>
  <c r="CW45" i="1"/>
  <c r="AQ45" i="1"/>
  <c r="BG45" i="1"/>
  <c r="DR46" i="1"/>
  <c r="AW46" i="1"/>
  <c r="AL47" i="1"/>
  <c r="AX47" i="1"/>
  <c r="BB47" i="1"/>
  <c r="BU49" i="1"/>
  <c r="CX49" i="1"/>
  <c r="AR49" i="1"/>
  <c r="DV52" i="1"/>
  <c r="BR52" i="1"/>
  <c r="CU52" i="1"/>
  <c r="AO52" i="1"/>
  <c r="P52" i="1"/>
  <c r="EX56" i="1"/>
  <c r="FY54" i="1"/>
  <c r="GZ54" i="1"/>
  <c r="BN55" i="1"/>
  <c r="CQ55" i="1"/>
  <c r="DX41" i="1"/>
  <c r="DZ41" i="1"/>
  <c r="BT44" i="1"/>
  <c r="CW44" i="1"/>
  <c r="BU45" i="1"/>
  <c r="CX45" i="1"/>
  <c r="BH45" i="1"/>
  <c r="AJ46" i="1"/>
  <c r="DW46" i="1"/>
  <c r="CA46" i="1"/>
  <c r="DD46" i="1"/>
  <c r="AX46" i="1"/>
  <c r="BP47" i="1"/>
  <c r="CS47" i="1"/>
  <c r="AM47" i="1"/>
  <c r="DX47" i="1"/>
  <c r="CB47" i="1"/>
  <c r="DE47" i="1"/>
  <c r="AY47" i="1"/>
  <c r="BC47" i="1"/>
  <c r="AX48" i="1"/>
  <c r="BC49" i="1"/>
  <c r="DX50" i="1"/>
  <c r="BT50" i="1"/>
  <c r="CW50" i="1"/>
  <c r="AQ50" i="1"/>
  <c r="P50" i="1"/>
  <c r="CH51" i="1"/>
  <c r="DK51" i="1"/>
  <c r="BE51" i="1"/>
  <c r="BG52" i="1"/>
  <c r="AR53" i="1"/>
  <c r="BU53" i="1"/>
  <c r="CX53" i="1"/>
  <c r="CL53" i="1"/>
  <c r="DO53" i="1"/>
  <c r="EG56" i="1"/>
  <c r="EY58" i="1"/>
  <c r="FZ56" i="1"/>
  <c r="HA56" i="1"/>
  <c r="CC47" i="1"/>
  <c r="DF47" i="1"/>
  <c r="AY48" i="1"/>
  <c r="BU50" i="1"/>
  <c r="CX50" i="1"/>
  <c r="DY50" i="1"/>
  <c r="AR50" i="1"/>
  <c r="CL50" i="1"/>
  <c r="DO50" i="1"/>
  <c r="BI50" i="1"/>
  <c r="DW51" i="1"/>
  <c r="BS51" i="1"/>
  <c r="CV51" i="1"/>
  <c r="AQ52" i="1"/>
  <c r="BV53" i="1"/>
  <c r="CY53" i="1"/>
  <c r="AS53" i="1"/>
  <c r="CM53" i="1"/>
  <c r="DP53" i="1"/>
  <c r="BJ53" i="1"/>
  <c r="GH55" i="1"/>
  <c r="HI55" i="1"/>
  <c r="FG55" i="1"/>
  <c r="EO55" i="1"/>
  <c r="BH42" i="1"/>
  <c r="BN45" i="1"/>
  <c r="CQ45" i="1"/>
  <c r="DX46" i="1"/>
  <c r="EW48" i="1"/>
  <c r="CH47" i="1"/>
  <c r="DK47" i="1"/>
  <c r="BE47" i="1"/>
  <c r="CJ47" i="1"/>
  <c r="DM47" i="1"/>
  <c r="BO49" i="1"/>
  <c r="CR49" i="1"/>
  <c r="AL49" i="1"/>
  <c r="BM50" i="1"/>
  <c r="CP50" i="1"/>
  <c r="AJ50" i="1"/>
  <c r="AK50" i="1"/>
  <c r="K50" i="1"/>
  <c r="W51" i="1"/>
  <c r="DR51" i="1"/>
  <c r="AJ51" i="1"/>
  <c r="AK51" i="1"/>
  <c r="FZ51" i="1"/>
  <c r="HA51" i="1"/>
  <c r="AI52" i="1"/>
  <c r="EB53" i="1"/>
  <c r="ET53" i="1"/>
  <c r="FU53" i="1"/>
  <c r="GV53" i="1"/>
  <c r="DY53" i="1"/>
  <c r="BI55" i="1"/>
  <c r="CL55" i="1"/>
  <c r="DO55" i="1"/>
  <c r="GA48" i="1"/>
  <c r="HB48" i="1"/>
  <c r="DV50" i="1"/>
  <c r="CL52" i="1"/>
  <c r="DO52" i="1"/>
  <c r="BG53" i="1"/>
  <c r="CH54" i="1"/>
  <c r="DK54" i="1"/>
  <c r="BE54" i="1"/>
  <c r="BD55" i="1"/>
  <c r="CG55" i="1"/>
  <c r="DJ55" i="1"/>
  <c r="AB55" i="1"/>
  <c r="AQ58" i="1"/>
  <c r="EN60" i="1"/>
  <c r="FF60" i="1"/>
  <c r="GG60" i="1"/>
  <c r="HH60" i="1"/>
  <c r="AW58" i="1"/>
  <c r="AO58" i="1"/>
  <c r="AT58" i="1"/>
  <c r="BI58" i="1"/>
  <c r="BH58" i="1"/>
  <c r="CA58" i="1"/>
  <c r="DD58" i="1"/>
  <c r="W58" i="1"/>
  <c r="AX58" i="1"/>
  <c r="BB58" i="1"/>
  <c r="BT67" i="1"/>
  <c r="CW67" i="1"/>
  <c r="AQ67" i="1"/>
  <c r="DX67" i="1"/>
  <c r="P67" i="1"/>
  <c r="FC59" i="1"/>
  <c r="GD59" i="1"/>
  <c r="HE59" i="1"/>
  <c r="EK59" i="1"/>
  <c r="AG61" i="1"/>
  <c r="BG61" i="1"/>
  <c r="CJ61" i="1"/>
  <c r="DM61" i="1"/>
  <c r="EZ63" i="1"/>
  <c r="GA61" i="1"/>
  <c r="HB61" i="1"/>
  <c r="EH61" i="1"/>
  <c r="K45" i="1"/>
  <c r="AL48" i="1"/>
  <c r="BS50" i="1"/>
  <c r="CV50" i="1"/>
  <c r="DT51" i="1"/>
  <c r="BD53" i="1"/>
  <c r="AO53" i="1"/>
  <c r="AJ55" i="1"/>
  <c r="BB55" i="1"/>
  <c r="AP55" i="1"/>
  <c r="BW55" i="1"/>
  <c r="CZ55" i="1"/>
  <c r="AT55" i="1"/>
  <c r="AI55" i="1"/>
  <c r="DH55" i="1"/>
  <c r="BC56" i="1"/>
  <c r="AB56" i="1"/>
  <c r="K44" i="1"/>
  <c r="CK49" i="1"/>
  <c r="DN49" i="1"/>
  <c r="BH49" i="1"/>
  <c r="BG49" i="1"/>
  <c r="BB50" i="1"/>
  <c r="AP50" i="1"/>
  <c r="BN52" i="1"/>
  <c r="CQ52" i="1"/>
  <c r="DR52" i="1"/>
  <c r="CB52" i="1"/>
  <c r="DE52" i="1"/>
  <c r="AP53" i="1"/>
  <c r="AO55" i="1"/>
  <c r="DM55" i="1"/>
  <c r="EX57" i="1"/>
  <c r="FY55" i="1"/>
  <c r="GZ55" i="1"/>
  <c r="R56" i="1"/>
  <c r="BY56" i="1"/>
  <c r="DB56" i="1"/>
  <c r="AV56" i="1"/>
  <c r="DV57" i="1"/>
  <c r="BZ57" i="1"/>
  <c r="DC57" i="1"/>
  <c r="AW57" i="1"/>
  <c r="EK58" i="1"/>
  <c r="FC58" i="1"/>
  <c r="GD58" i="1"/>
  <c r="HE58" i="1"/>
  <c r="BV60" i="1"/>
  <c r="CY60" i="1"/>
  <c r="AS60" i="1"/>
  <c r="BI49" i="1"/>
  <c r="DV51" i="1"/>
  <c r="CE51" i="1"/>
  <c r="DH51" i="1"/>
  <c r="BB51" i="1"/>
  <c r="EG51" i="1"/>
  <c r="EY53" i="1"/>
  <c r="AL52" i="1"/>
  <c r="CE52" i="1"/>
  <c r="DH52" i="1"/>
  <c r="BB52" i="1"/>
  <c r="AJ53" i="1"/>
  <c r="H54" i="1"/>
  <c r="K54" i="1"/>
  <c r="AI54" i="1"/>
  <c r="AQ55" i="1"/>
  <c r="EC56" i="1"/>
  <c r="FV56" i="1"/>
  <c r="GW56" i="1"/>
  <c r="EU56" i="1"/>
  <c r="CA57" i="1"/>
  <c r="DD57" i="1"/>
  <c r="AX57" i="1"/>
  <c r="DC58" i="1"/>
  <c r="FI58" i="1"/>
  <c r="EQ58" i="1"/>
  <c r="GJ58" i="1"/>
  <c r="HK58" i="1"/>
  <c r="DP60" i="1"/>
  <c r="AG58" i="1"/>
  <c r="CJ58" i="1"/>
  <c r="DM58" i="1"/>
  <c r="BG58" i="1"/>
  <c r="BC60" i="1"/>
  <c r="DE60" i="1"/>
  <c r="AX60" i="1"/>
  <c r="AM60" i="1"/>
  <c r="BI60" i="1"/>
  <c r="AY60" i="1"/>
  <c r="AO60" i="1"/>
  <c r="AT60" i="1"/>
  <c r="CC57" i="1"/>
  <c r="DF57" i="1"/>
  <c r="AZ57" i="1"/>
  <c r="CM56" i="1"/>
  <c r="DP56" i="1"/>
  <c r="BO57" i="1"/>
  <c r="CR57" i="1"/>
  <c r="AL57" i="1"/>
  <c r="DS57" i="1"/>
  <c r="K57" i="1"/>
  <c r="X57" i="1"/>
  <c r="CP60" i="1"/>
  <c r="FV60" i="1"/>
  <c r="GW60" i="1"/>
  <c r="EU60" i="1"/>
  <c r="EC60" i="1"/>
  <c r="BV56" i="1"/>
  <c r="CY56" i="1"/>
  <c r="AI59" i="1"/>
  <c r="AK59" i="1"/>
  <c r="BL59" i="1"/>
  <c r="CO59" i="1"/>
  <c r="K59" i="1"/>
  <c r="X59" i="1"/>
  <c r="AC59" i="1"/>
  <c r="H59" i="1"/>
  <c r="CS60" i="1"/>
  <c r="BC51" i="1"/>
  <c r="AQ51" i="1"/>
  <c r="BU52" i="1"/>
  <c r="CX52" i="1"/>
  <c r="CK52" i="1"/>
  <c r="DN52" i="1"/>
  <c r="ET52" i="1"/>
  <c r="EB52" i="1"/>
  <c r="BD57" i="1"/>
  <c r="AB57" i="1"/>
  <c r="AL58" i="1"/>
  <c r="EB60" i="1"/>
  <c r="ET60" i="1"/>
  <c r="FU60" i="1"/>
  <c r="GV60" i="1"/>
  <c r="CU60" i="1"/>
  <c r="AM53" i="1"/>
  <c r="AG54" i="1"/>
  <c r="AM55" i="1"/>
  <c r="DT55" i="1"/>
  <c r="EY59" i="1"/>
  <c r="FZ57" i="1"/>
  <c r="HA57" i="1"/>
  <c r="BM58" i="1"/>
  <c r="CP58" i="1"/>
  <c r="AJ58" i="1"/>
  <c r="BR59" i="1"/>
  <c r="CU59" i="1"/>
  <c r="AO59" i="1"/>
  <c r="P59" i="1"/>
  <c r="BG59" i="1"/>
  <c r="AG59" i="1"/>
  <c r="EH60" i="1"/>
  <c r="EZ62" i="1"/>
  <c r="GA60" i="1"/>
  <c r="HB60" i="1"/>
  <c r="AI62" i="1"/>
  <c r="AK62" i="1"/>
  <c r="H62" i="1"/>
  <c r="BL62" i="1"/>
  <c r="CO62" i="1"/>
  <c r="K62" i="1"/>
  <c r="ES65" i="1"/>
  <c r="DU65" i="1"/>
  <c r="FT65" i="1"/>
  <c r="GU65" i="1"/>
  <c r="CC53" i="1"/>
  <c r="DF53" i="1"/>
  <c r="AY54" i="1"/>
  <c r="GA54" i="1"/>
  <c r="HB54" i="1"/>
  <c r="EZ56" i="1"/>
  <c r="CA55" i="1"/>
  <c r="DD55" i="1"/>
  <c r="BN56" i="1"/>
  <c r="CQ56" i="1"/>
  <c r="DW56" i="1"/>
  <c r="CA56" i="1"/>
  <c r="DD56" i="1"/>
  <c r="AK56" i="1"/>
  <c r="BD58" i="1"/>
  <c r="CE60" i="1"/>
  <c r="DH60" i="1"/>
  <c r="BB60" i="1"/>
  <c r="AB60" i="1"/>
  <c r="BP54" i="1"/>
  <c r="CS54" i="1"/>
  <c r="AM54" i="1"/>
  <c r="CB54" i="1"/>
  <c r="DE54" i="1"/>
  <c r="BC54" i="1"/>
  <c r="AR55" i="1"/>
  <c r="CF55" i="1"/>
  <c r="DI55" i="1"/>
  <c r="BP56" i="1"/>
  <c r="CS56" i="1"/>
  <c r="W56" i="1"/>
  <c r="DR56" i="1"/>
  <c r="EG57" i="1"/>
  <c r="DW58" i="1"/>
  <c r="AP58" i="1"/>
  <c r="P58" i="1"/>
  <c r="DN58" i="1"/>
  <c r="EX63" i="1"/>
  <c r="FY61" i="1"/>
  <c r="GZ61" i="1"/>
  <c r="EF61" i="1"/>
  <c r="AJ54" i="1"/>
  <c r="EU54" i="1"/>
  <c r="EZ57" i="1"/>
  <c r="GA55" i="1"/>
  <c r="HB55" i="1"/>
  <c r="EH55" i="1"/>
  <c r="BM55" i="1"/>
  <c r="CP55" i="1"/>
  <c r="FU55" i="1"/>
  <c r="GV55" i="1"/>
  <c r="EB55" i="1"/>
  <c r="BQ56" i="1"/>
  <c r="CT56" i="1"/>
  <c r="DX58" i="1"/>
  <c r="BT58" i="1"/>
  <c r="CW58" i="1"/>
  <c r="EZ60" i="1"/>
  <c r="CC59" i="1"/>
  <c r="DF59" i="1"/>
  <c r="AZ59" i="1"/>
  <c r="EW66" i="1"/>
  <c r="FX64" i="1"/>
  <c r="GY64" i="1"/>
  <c r="EE64" i="1"/>
  <c r="CR55" i="1"/>
  <c r="BV55" i="1"/>
  <c r="CY55" i="1"/>
  <c r="AS55" i="1"/>
  <c r="AG55" i="1"/>
  <c r="BP55" i="1"/>
  <c r="CS55" i="1"/>
  <c r="DV56" i="1"/>
  <c r="AO56" i="1"/>
  <c r="BR56" i="1"/>
  <c r="CU56" i="1"/>
  <c r="AG57" i="1"/>
  <c r="AR58" i="1"/>
  <c r="AT59" i="1"/>
  <c r="AM59" i="1"/>
  <c r="AY59" i="1"/>
  <c r="AR59" i="1"/>
  <c r="BH59" i="1"/>
  <c r="BO60" i="1"/>
  <c r="CR60" i="1"/>
  <c r="DV53" i="1"/>
  <c r="AW53" i="1"/>
  <c r="AI53" i="1"/>
  <c r="AQ54" i="1"/>
  <c r="EH54" i="1"/>
  <c r="FV54" i="1"/>
  <c r="GW54" i="1"/>
  <c r="BT55" i="1"/>
  <c r="CW55" i="1"/>
  <c r="EH56" i="1"/>
  <c r="GA56" i="1"/>
  <c r="HB56" i="1"/>
  <c r="DR57" i="1"/>
  <c r="BN57" i="1"/>
  <c r="CQ57" i="1"/>
  <c r="DO58" i="1"/>
  <c r="BS58" i="1"/>
  <c r="CV58" i="1"/>
  <c r="DI59" i="1"/>
  <c r="AX59" i="1"/>
  <c r="DJ59" i="1"/>
  <c r="CO60" i="1"/>
  <c r="BJ60" i="1"/>
  <c r="GZ60" i="1"/>
  <c r="BO51" i="1"/>
  <c r="CR51" i="1"/>
  <c r="AL51" i="1"/>
  <c r="BO53" i="1"/>
  <c r="CR53" i="1"/>
  <c r="AL53" i="1"/>
  <c r="CE54" i="1"/>
  <c r="DH54" i="1"/>
  <c r="CL54" i="1"/>
  <c r="DO54" i="1"/>
  <c r="AL55" i="1"/>
  <c r="CB55" i="1"/>
  <c r="DE55" i="1"/>
  <c r="BG56" i="1"/>
  <c r="AQ56" i="1"/>
  <c r="BW56" i="1"/>
  <c r="CZ56" i="1"/>
  <c r="AT56" i="1"/>
  <c r="CK56" i="1"/>
  <c r="DN56" i="1"/>
  <c r="BH56" i="1"/>
  <c r="H58" i="1"/>
  <c r="BL58" i="1"/>
  <c r="CO58" i="1"/>
  <c r="AI58" i="1"/>
  <c r="AK58" i="1"/>
  <c r="K58" i="1"/>
  <c r="CB58" i="1"/>
  <c r="DE58" i="1"/>
  <c r="AY58" i="1"/>
  <c r="FX58" i="1"/>
  <c r="GY58" i="1"/>
  <c r="CH59" i="1"/>
  <c r="DK59" i="1"/>
  <c r="BE59" i="1"/>
  <c r="BD59" i="1"/>
  <c r="DV59" i="1"/>
  <c r="DD60" i="1"/>
  <c r="AQ62" i="1"/>
  <c r="AR62" i="1"/>
  <c r="EU62" i="1"/>
  <c r="BD62" i="1"/>
  <c r="CZ62" i="1"/>
  <c r="AT62" i="1"/>
  <c r="AO62" i="1"/>
  <c r="BC62" i="1"/>
  <c r="BB62" i="1"/>
  <c r="ET62" i="1"/>
  <c r="AQ64" i="1"/>
  <c r="AO64" i="1"/>
  <c r="BD64" i="1"/>
  <c r="AL64" i="1"/>
  <c r="AT64" i="1"/>
  <c r="AM64" i="1"/>
  <c r="AB66" i="1"/>
  <c r="CE66" i="1"/>
  <c r="DH66" i="1"/>
  <c r="BB66" i="1"/>
  <c r="CA53" i="1"/>
  <c r="DD53" i="1"/>
  <c r="BH55" i="1"/>
  <c r="DT57" i="1"/>
  <c r="BP57" i="1"/>
  <c r="CS57" i="1"/>
  <c r="AM57" i="1"/>
  <c r="CP59" i="1"/>
  <c r="BN60" i="1"/>
  <c r="CQ60" i="1"/>
  <c r="EX62" i="1"/>
  <c r="EF60" i="1"/>
  <c r="CG61" i="1"/>
  <c r="DJ61" i="1"/>
  <c r="BD61" i="1"/>
  <c r="DS61" i="1"/>
  <c r="CH64" i="1"/>
  <c r="DK64" i="1"/>
  <c r="BE64" i="1"/>
  <c r="EZ67" i="1"/>
  <c r="EH65" i="1"/>
  <c r="GA65" i="1"/>
  <c r="HB65" i="1"/>
  <c r="AP62" i="1"/>
  <c r="BS62" i="1"/>
  <c r="CV62" i="1"/>
  <c r="DW62" i="1"/>
  <c r="BS64" i="1"/>
  <c r="CV64" i="1"/>
  <c r="AP64" i="1"/>
  <c r="P64" i="1"/>
  <c r="DW64" i="1"/>
  <c r="DM64" i="1"/>
  <c r="EL69" i="1"/>
  <c r="FM69" i="1"/>
  <c r="FD69" i="1"/>
  <c r="BV61" i="1"/>
  <c r="CY61" i="1"/>
  <c r="AS61" i="1"/>
  <c r="BI61" i="1"/>
  <c r="CL61" i="1"/>
  <c r="DO61" i="1"/>
  <c r="CW62" i="1"/>
  <c r="CM63" i="1"/>
  <c r="DP63" i="1"/>
  <c r="BJ63" i="1"/>
  <c r="AI65" i="1"/>
  <c r="AM65" i="1"/>
  <c r="EU65" i="1"/>
  <c r="AJ65" i="1"/>
  <c r="AY65" i="1"/>
  <c r="DE65" i="1"/>
  <c r="DS66" i="1"/>
  <c r="BO66" i="1"/>
  <c r="CR66" i="1"/>
  <c r="K66" i="1"/>
  <c r="AL66" i="1"/>
  <c r="AL61" i="1"/>
  <c r="DF65" i="1"/>
  <c r="EX68" i="1"/>
  <c r="EF66" i="1"/>
  <c r="BS52" i="1"/>
  <c r="CV52" i="1"/>
  <c r="AP52" i="1"/>
  <c r="DW52" i="1"/>
  <c r="DX54" i="1"/>
  <c r="BU57" i="1"/>
  <c r="CX57" i="1"/>
  <c r="AR57" i="1"/>
  <c r="FU58" i="1"/>
  <c r="GV58" i="1"/>
  <c r="ET58" i="1"/>
  <c r="CE58" i="1"/>
  <c r="DH58" i="1"/>
  <c r="AB58" i="1"/>
  <c r="BO58" i="1"/>
  <c r="CR58" i="1"/>
  <c r="BS59" i="1"/>
  <c r="CV59" i="1"/>
  <c r="DW59" i="1"/>
  <c r="GJ59" i="1"/>
  <c r="HK59" i="1"/>
  <c r="FI59" i="1"/>
  <c r="EQ59" i="1"/>
  <c r="BT60" i="1"/>
  <c r="CW60" i="1"/>
  <c r="DX60" i="1"/>
  <c r="AQ60" i="1"/>
  <c r="BG60" i="1"/>
  <c r="DJ60" i="1"/>
  <c r="BR61" i="1"/>
  <c r="CU61" i="1"/>
  <c r="BW61" i="1"/>
  <c r="CZ61" i="1"/>
  <c r="BS61" i="1"/>
  <c r="CV61" i="1"/>
  <c r="CE61" i="1"/>
  <c r="DH61" i="1"/>
  <c r="BM61" i="1"/>
  <c r="CP61" i="1"/>
  <c r="CL62" i="1"/>
  <c r="DO62" i="1"/>
  <c r="BI62" i="1"/>
  <c r="EE62" i="1"/>
  <c r="EW64" i="1"/>
  <c r="FX62" i="1"/>
  <c r="GY62" i="1"/>
  <c r="AW63" i="1"/>
  <c r="BZ63" i="1"/>
  <c r="DC63" i="1"/>
  <c r="W63" i="1"/>
  <c r="DV63" i="1"/>
  <c r="FF72" i="1"/>
  <c r="BT53" i="1"/>
  <c r="CW53" i="1"/>
  <c r="AQ53" i="1"/>
  <c r="DX53" i="1"/>
  <c r="BU54" i="1"/>
  <c r="CX54" i="1"/>
  <c r="AR54" i="1"/>
  <c r="CG54" i="1"/>
  <c r="DJ54" i="1"/>
  <c r="BD54" i="1"/>
  <c r="BU56" i="1"/>
  <c r="CX56" i="1"/>
  <c r="ET56" i="1"/>
  <c r="EB56" i="1"/>
  <c r="BV57" i="1"/>
  <c r="CY57" i="1"/>
  <c r="AS57" i="1"/>
  <c r="CJ57" i="1"/>
  <c r="DM57" i="1"/>
  <c r="BR57" i="1"/>
  <c r="CU57" i="1"/>
  <c r="BP58" i="1"/>
  <c r="CS58" i="1"/>
  <c r="AM58" i="1"/>
  <c r="DT58" i="1"/>
  <c r="BC58" i="1"/>
  <c r="CF58" i="1"/>
  <c r="DI58" i="1"/>
  <c r="CU58" i="1"/>
  <c r="BT59" i="1"/>
  <c r="CW59" i="1"/>
  <c r="AQ59" i="1"/>
  <c r="DX59" i="1"/>
  <c r="BU60" i="1"/>
  <c r="CX60" i="1"/>
  <c r="AR60" i="1"/>
  <c r="BH60" i="1"/>
  <c r="DI62" i="1"/>
  <c r="EY64" i="1"/>
  <c r="FZ62" i="1"/>
  <c r="HA62" i="1"/>
  <c r="EG62" i="1"/>
  <c r="GV64" i="1"/>
  <c r="FY66" i="1"/>
  <c r="GZ66" i="1"/>
  <c r="DT61" i="1"/>
  <c r="AM61" i="1"/>
  <c r="BW65" i="1"/>
  <c r="CZ65" i="1"/>
  <c r="AT65" i="1"/>
  <c r="AL65" i="1"/>
  <c r="CF61" i="1"/>
  <c r="DI61" i="1"/>
  <c r="BC61" i="1"/>
  <c r="AB61" i="1"/>
  <c r="S63" i="1"/>
  <c r="BQ63" i="1"/>
  <c r="CT63" i="1"/>
  <c r="EH63" i="1"/>
  <c r="EZ65" i="1"/>
  <c r="GA63" i="1"/>
  <c r="HB63" i="1"/>
  <c r="CG56" i="1"/>
  <c r="DJ56" i="1"/>
  <c r="DW57" i="1"/>
  <c r="BC57" i="1"/>
  <c r="AJ60" i="1"/>
  <c r="CZ60" i="1"/>
  <c r="BU61" i="1"/>
  <c r="CX61" i="1"/>
  <c r="BH62" i="1"/>
  <c r="BP64" i="1"/>
  <c r="CS64" i="1"/>
  <c r="DT64" i="1"/>
  <c r="BZ65" i="1"/>
  <c r="DC65" i="1"/>
  <c r="AP66" i="1"/>
  <c r="BS66" i="1"/>
  <c r="CV66" i="1"/>
  <c r="EE66" i="1"/>
  <c r="FX66" i="1"/>
  <c r="GY66" i="1"/>
  <c r="EW68" i="1"/>
  <c r="EW62" i="1"/>
  <c r="FX60" i="1"/>
  <c r="GY60" i="1"/>
  <c r="BD60" i="1"/>
  <c r="K61" i="1"/>
  <c r="AW61" i="1"/>
  <c r="BZ61" i="1"/>
  <c r="DC61" i="1"/>
  <c r="CP62" i="1"/>
  <c r="W62" i="1"/>
  <c r="AW62" i="1"/>
  <c r="DD64" i="1"/>
  <c r="EB64" i="1"/>
  <c r="ET64" i="1"/>
  <c r="AZ65" i="1"/>
  <c r="X65" i="1"/>
  <c r="GN65" i="1"/>
  <c r="HO65" i="1"/>
  <c r="FM65" i="1"/>
  <c r="K52" i="1"/>
  <c r="BZ56" i="1"/>
  <c r="DC56" i="1"/>
  <c r="AW56" i="1"/>
  <c r="CL56" i="1"/>
  <c r="DO56" i="1"/>
  <c r="BI56" i="1"/>
  <c r="BG57" i="1"/>
  <c r="BW58" i="1"/>
  <c r="CZ58" i="1"/>
  <c r="BU58" i="1"/>
  <c r="CX58" i="1"/>
  <c r="BS60" i="1"/>
  <c r="CV60" i="1"/>
  <c r="AP60" i="1"/>
  <c r="CA61" i="1"/>
  <c r="DD61" i="1"/>
  <c r="AX62" i="1"/>
  <c r="DE64" i="1"/>
  <c r="CA65" i="1"/>
  <c r="DD65" i="1"/>
  <c r="AX65" i="1"/>
  <c r="AW65" i="1"/>
  <c r="H61" i="1"/>
  <c r="AI61" i="1"/>
  <c r="AK61" i="1"/>
  <c r="FU62" i="1"/>
  <c r="GV62" i="1"/>
  <c r="EB62" i="1"/>
  <c r="BZ62" i="1"/>
  <c r="DC62" i="1"/>
  <c r="BL64" i="1"/>
  <c r="CO64" i="1"/>
  <c r="BU64" i="1"/>
  <c r="CX64" i="1"/>
  <c r="BR64" i="1"/>
  <c r="CU64" i="1"/>
  <c r="CK64" i="1"/>
  <c r="DN64" i="1"/>
  <c r="EU74" i="1"/>
  <c r="EC74" i="1"/>
  <c r="EC73" i="1"/>
  <c r="EU73" i="1"/>
  <c r="BC59" i="1"/>
  <c r="AI60" i="1"/>
  <c r="AK60" i="1"/>
  <c r="W60" i="1"/>
  <c r="BZ60" i="1"/>
  <c r="DC60" i="1"/>
  <c r="AW60" i="1"/>
  <c r="DX61" i="1"/>
  <c r="BT61" i="1"/>
  <c r="CW61" i="1"/>
  <c r="AQ61" i="1"/>
  <c r="BL61" i="1"/>
  <c r="CO61" i="1"/>
  <c r="DV61" i="1"/>
  <c r="DM62" i="1"/>
  <c r="BS63" i="1"/>
  <c r="CV63" i="1"/>
  <c r="DW63" i="1"/>
  <c r="CF64" i="1"/>
  <c r="DI64" i="1"/>
  <c r="BC64" i="1"/>
  <c r="EW67" i="1"/>
  <c r="FX65" i="1"/>
  <c r="GY65" i="1"/>
  <c r="EE65" i="1"/>
  <c r="CJ65" i="1"/>
  <c r="DM65" i="1"/>
  <c r="BG65" i="1"/>
  <c r="AG65" i="1"/>
  <c r="DU73" i="1"/>
  <c r="EV73" i="1"/>
  <c r="P62" i="1"/>
  <c r="AB62" i="1"/>
  <c r="CE62" i="1"/>
  <c r="DH62" i="1"/>
  <c r="BW64" i="1"/>
  <c r="CZ64" i="1"/>
  <c r="BD65" i="1"/>
  <c r="EG65" i="1"/>
  <c r="EY67" i="1"/>
  <c r="BR62" i="1"/>
  <c r="CU62" i="1"/>
  <c r="AJ63" i="1"/>
  <c r="BW63" i="1"/>
  <c r="CZ63" i="1"/>
  <c r="BS65" i="1"/>
  <c r="CV65" i="1"/>
  <c r="DW65" i="1"/>
  <c r="AP65" i="1"/>
  <c r="CQ65" i="1"/>
  <c r="BH67" i="1"/>
  <c r="AJ67" i="1"/>
  <c r="AI67" i="1"/>
  <c r="BB67" i="1"/>
  <c r="DH67" i="1"/>
  <c r="AY67" i="1"/>
  <c r="AP67" i="1"/>
  <c r="AT67" i="1"/>
  <c r="AR67" i="1"/>
  <c r="AM67" i="1"/>
  <c r="BG67" i="1"/>
  <c r="AX67" i="1"/>
  <c r="CP67" i="1"/>
  <c r="EA71" i="1"/>
  <c r="ES71" i="1"/>
  <c r="DU71" i="1"/>
  <c r="EV71" i="1"/>
  <c r="EC72" i="1"/>
  <c r="EU72" i="1"/>
  <c r="CF60" i="1"/>
  <c r="DI60" i="1"/>
  <c r="CJ60" i="1"/>
  <c r="DM60" i="1"/>
  <c r="BH61" i="1"/>
  <c r="AG62" i="1"/>
  <c r="BG62" i="1"/>
  <c r="H63" i="1"/>
  <c r="AY64" i="1"/>
  <c r="DX64" i="1"/>
  <c r="BI65" i="1"/>
  <c r="CR65" i="1"/>
  <c r="CQ67" i="1"/>
  <c r="CU67" i="1"/>
  <c r="ES69" i="1"/>
  <c r="EA69" i="1"/>
  <c r="AL63" i="1"/>
  <c r="EY65" i="1"/>
  <c r="EG63" i="1"/>
  <c r="BN64" i="1"/>
  <c r="CQ64" i="1"/>
  <c r="EZ66" i="1"/>
  <c r="EH64" i="1"/>
  <c r="GA64" i="1"/>
  <c r="HB64" i="1"/>
  <c r="AR65" i="1"/>
  <c r="BU65" i="1"/>
  <c r="CX65" i="1"/>
  <c r="EX72" i="1"/>
  <c r="EF70" i="1"/>
  <c r="CL60" i="1"/>
  <c r="DO60" i="1"/>
  <c r="CL65" i="1"/>
  <c r="DO65" i="1"/>
  <c r="P66" i="1"/>
  <c r="BR66" i="1"/>
  <c r="CU66" i="1"/>
  <c r="CF66" i="1"/>
  <c r="DI66" i="1"/>
  <c r="BC66" i="1"/>
  <c r="DC67" i="1"/>
  <c r="FO68" i="1"/>
  <c r="GA58" i="1"/>
  <c r="HB58" i="1"/>
  <c r="AM62" i="1"/>
  <c r="AY62" i="1"/>
  <c r="BO62" i="1"/>
  <c r="CR62" i="1"/>
  <c r="BR63" i="1"/>
  <c r="CU63" i="1"/>
  <c r="P63" i="1"/>
  <c r="AB63" i="1"/>
  <c r="AO63" i="1"/>
  <c r="BO64" i="1"/>
  <c r="CR64" i="1"/>
  <c r="CE64" i="1"/>
  <c r="DH64" i="1"/>
  <c r="BB64" i="1"/>
  <c r="AQ65" i="1"/>
  <c r="CK65" i="1"/>
  <c r="DN65" i="1"/>
  <c r="GA66" i="1"/>
  <c r="HB66" i="1"/>
  <c r="EH66" i="1"/>
  <c r="BH66" i="1"/>
  <c r="CK66" i="1"/>
  <c r="DN66" i="1"/>
  <c r="FY67" i="1"/>
  <c r="GZ67" i="1"/>
  <c r="EF67" i="1"/>
  <c r="CZ67" i="1"/>
  <c r="EH67" i="1"/>
  <c r="EZ69" i="1"/>
  <c r="EA68" i="1"/>
  <c r="EW71" i="1"/>
  <c r="EE69" i="1"/>
  <c r="EL70" i="1"/>
  <c r="FM70" i="1"/>
  <c r="FD70" i="1"/>
  <c r="EQ74" i="1"/>
  <c r="FR74" i="1"/>
  <c r="FI74" i="1"/>
  <c r="FF68" i="1"/>
  <c r="DE67" i="1"/>
  <c r="EO72" i="1"/>
  <c r="FP72" i="1"/>
  <c r="EA73" i="1"/>
  <c r="ES73" i="1"/>
  <c r="CM67" i="1"/>
  <c r="DP67" i="1"/>
  <c r="BJ67" i="1"/>
  <c r="EO73" i="1"/>
  <c r="FP73" i="1"/>
  <c r="FG73" i="1"/>
  <c r="K60" i="1"/>
  <c r="EZ64" i="1"/>
  <c r="GA62" i="1"/>
  <c r="HB62" i="1"/>
  <c r="EH62" i="1"/>
  <c r="AR64" i="1"/>
  <c r="BH64" i="1"/>
  <c r="ET65" i="1"/>
  <c r="EB65" i="1"/>
  <c r="FU65" i="1"/>
  <c r="GV65" i="1"/>
  <c r="DV67" i="1"/>
  <c r="AW67" i="1"/>
  <c r="W67" i="1"/>
  <c r="DS68" i="1"/>
  <c r="DU70" i="1"/>
  <c r="EV70" i="1"/>
  <c r="ES72" i="1"/>
  <c r="DU72" i="1"/>
  <c r="EV72" i="1"/>
  <c r="EA72" i="1"/>
  <c r="CL64" i="1"/>
  <c r="DO64" i="1"/>
  <c r="BI64" i="1"/>
  <c r="BM65" i="1"/>
  <c r="CP65" i="1"/>
  <c r="BL65" i="1"/>
  <c r="CO65" i="1"/>
  <c r="CF65" i="1"/>
  <c r="DI65" i="1"/>
  <c r="GE65" i="1"/>
  <c r="HF65" i="1"/>
  <c r="BT65" i="1"/>
  <c r="CW65" i="1"/>
  <c r="FV65" i="1"/>
  <c r="GW65" i="1"/>
  <c r="CB66" i="1"/>
  <c r="DE66" i="1"/>
  <c r="AY66" i="1"/>
  <c r="W66" i="1"/>
  <c r="DD67" i="1"/>
  <c r="EE70" i="1"/>
  <c r="DZ70" i="1"/>
  <c r="FA72" i="1"/>
  <c r="EY73" i="1"/>
  <c r="EG71" i="1"/>
  <c r="ET73" i="1"/>
  <c r="EB73" i="1"/>
  <c r="EX74" i="1"/>
  <c r="HB67" i="1"/>
  <c r="EP69" i="1"/>
  <c r="FQ69" i="1"/>
  <c r="FH69" i="1"/>
  <c r="S67" i="1"/>
  <c r="BQ67" i="1"/>
  <c r="CT67" i="1"/>
  <c r="DJ67" i="1"/>
  <c r="ET67" i="1"/>
  <c r="EB67" i="1"/>
  <c r="FI69" i="1"/>
  <c r="EQ69" i="1"/>
  <c r="FR69" i="1"/>
  <c r="GE66" i="1"/>
  <c r="HF66" i="1"/>
  <c r="EL66" i="1"/>
  <c r="AB67" i="1"/>
  <c r="EC67" i="1"/>
  <c r="EU67" i="1"/>
  <c r="EP74" i="1"/>
  <c r="FQ74" i="1"/>
  <c r="FH74" i="1"/>
  <c r="BT64" i="1"/>
  <c r="CW64" i="1"/>
  <c r="DX66" i="1"/>
  <c r="DZ66" i="1"/>
  <c r="AQ66" i="1"/>
  <c r="AG66" i="1"/>
  <c r="BG66" i="1"/>
  <c r="CF67" i="1"/>
  <c r="DI67" i="1"/>
  <c r="BC67" i="1"/>
  <c r="CO67" i="1"/>
  <c r="DS69" i="1"/>
  <c r="K69" i="1"/>
  <c r="EG72" i="1"/>
  <c r="EY74" i="1"/>
  <c r="AL62" i="1"/>
  <c r="AI64" i="1"/>
  <c r="W64" i="1"/>
  <c r="BZ64" i="1"/>
  <c r="DC64" i="1"/>
  <c r="CV67" i="1"/>
  <c r="FB74" i="1"/>
  <c r="EJ74" i="1"/>
  <c r="AJ64" i="1"/>
  <c r="BQ65" i="1"/>
  <c r="CT65" i="1"/>
  <c r="BC65" i="1"/>
  <c r="BP66" i="1"/>
  <c r="CS66" i="1"/>
  <c r="CL66" i="1"/>
  <c r="DO66" i="1"/>
  <c r="CA66" i="1"/>
  <c r="DD66" i="1"/>
  <c r="BI67" i="1"/>
  <c r="FH68" i="1"/>
  <c r="EP68" i="1"/>
  <c r="FQ68" i="1"/>
  <c r="EI74" i="1"/>
  <c r="FJ74" i="1"/>
  <c r="EN74" i="1"/>
  <c r="FF74" i="1"/>
  <c r="S65" i="1"/>
  <c r="EC68" i="1"/>
  <c r="EU68" i="1"/>
  <c r="DZ71" i="1"/>
  <c r="FA73" i="1"/>
  <c r="EB72" i="1"/>
  <c r="ET72" i="1"/>
  <c r="FG74" i="1"/>
  <c r="EO74" i="1"/>
  <c r="FP74" i="1"/>
  <c r="K64" i="1"/>
  <c r="AB65" i="1"/>
  <c r="EA65" i="1"/>
  <c r="CE65" i="1"/>
  <c r="DH65" i="1"/>
  <c r="BB65" i="1"/>
  <c r="CS67" i="1"/>
  <c r="EQ70" i="1"/>
  <c r="FR70" i="1"/>
  <c r="FI70" i="1"/>
  <c r="FB70" i="1"/>
  <c r="FD71" i="1"/>
  <c r="EL71" i="1"/>
  <c r="FM71" i="1"/>
  <c r="EZ74" i="1"/>
  <c r="EH72" i="1"/>
  <c r="P65" i="1"/>
  <c r="AO65" i="1"/>
  <c r="BR65" i="1"/>
  <c r="CU65" i="1"/>
  <c r="FD65" i="1"/>
  <c r="BW66" i="1"/>
  <c r="CZ66" i="1"/>
  <c r="CR67" i="1"/>
  <c r="AL67" i="1"/>
  <c r="DZ68" i="1"/>
  <c r="FA70" i="1"/>
  <c r="EO69" i="1"/>
  <c r="FP69" i="1"/>
  <c r="AR66" i="1"/>
  <c r="AZ61" i="1"/>
  <c r="EW60" i="1"/>
  <c r="X55" i="1"/>
  <c r="GG46" i="1"/>
  <c r="HH46" i="1"/>
  <c r="CC46" i="1"/>
  <c r="DF46" i="1"/>
  <c r="FY44" i="1"/>
  <c r="GZ44" i="1"/>
  <c r="EK25" i="1"/>
  <c r="AZ25" i="1"/>
  <c r="EF18" i="1"/>
  <c r="EY16" i="1"/>
  <c r="EZ15" i="1"/>
  <c r="FI11" i="1"/>
  <c r="GE41" i="1"/>
  <c r="HF41" i="1"/>
  <c r="EG14" i="1"/>
  <c r="GA13" i="1"/>
  <c r="HB13" i="1"/>
  <c r="AK65" i="1"/>
  <c r="AN65" i="1"/>
  <c r="BJ64" i="1"/>
  <c r="X61" i="1"/>
  <c r="AZ55" i="1"/>
  <c r="EL41" i="1"/>
  <c r="AZ46" i="1"/>
  <c r="BE32" i="1"/>
  <c r="FC25" i="1"/>
  <c r="BA25" i="1"/>
  <c r="CC25" i="1"/>
  <c r="DF25" i="1"/>
  <c r="DZ18" i="1"/>
  <c r="CM44" i="1"/>
  <c r="DP44" i="1"/>
  <c r="BN38" i="1"/>
  <c r="CQ38" i="1"/>
  <c r="EF10" i="1"/>
  <c r="GH10" i="1"/>
  <c r="HI10" i="1"/>
  <c r="FG68" i="1"/>
  <c r="EI68" i="1"/>
  <c r="FJ68" i="1"/>
  <c r="AN60" i="1"/>
  <c r="CC55" i="1"/>
  <c r="DF55" i="1"/>
  <c r="AK46" i="1"/>
  <c r="AN46" i="1"/>
  <c r="AK43" i="1"/>
  <c r="AN43" i="1"/>
  <c r="AC24" i="1"/>
  <c r="CI24" i="1"/>
  <c r="DL24" i="1"/>
  <c r="FY18" i="1"/>
  <c r="GZ18" i="1"/>
  <c r="GA11" i="1"/>
  <c r="HB11" i="1"/>
  <c r="GJ11" i="1"/>
  <c r="HK11" i="1"/>
  <c r="AN6" i="1"/>
  <c r="EW11" i="1"/>
  <c r="EX46" i="1"/>
  <c r="FX46" i="1"/>
  <c r="GY46" i="1"/>
  <c r="EF53" i="1"/>
  <c r="FG54" i="1"/>
  <c r="BE39" i="1"/>
  <c r="DZ30" i="1"/>
  <c r="GB30" i="1"/>
  <c r="HC30" i="1"/>
  <c r="FU20" i="1"/>
  <c r="GV20" i="1"/>
  <c r="EW21" i="1"/>
  <c r="EZ13" i="1"/>
  <c r="FY10" i="1"/>
  <c r="GZ10" i="1"/>
  <c r="EE9" i="1"/>
  <c r="GG9" i="1"/>
  <c r="HH9" i="1"/>
  <c r="ET12" i="1"/>
  <c r="FR11" i="1"/>
  <c r="DU10" i="1"/>
  <c r="AN66" i="1"/>
  <c r="EE19" i="1"/>
  <c r="AN51" i="1"/>
  <c r="AK49" i="1"/>
  <c r="AN49" i="1"/>
  <c r="EG34" i="1"/>
  <c r="EP34" i="1"/>
  <c r="FZ30" i="1"/>
  <c r="HA30" i="1"/>
  <c r="EF27" i="1"/>
  <c r="CH24" i="1"/>
  <c r="DK24" i="1"/>
  <c r="CC15" i="1"/>
  <c r="DF15" i="1"/>
  <c r="FT10" i="1"/>
  <c r="GU10" i="1"/>
  <c r="EG45" i="1"/>
  <c r="EY32" i="1"/>
  <c r="EI73" i="1"/>
  <c r="FJ73" i="1"/>
  <c r="DU74" i="1"/>
  <c r="EV74" i="1"/>
  <c r="DZ54" i="1"/>
  <c r="FA56" i="1"/>
  <c r="EZ59" i="1"/>
  <c r="BQ53" i="1"/>
  <c r="CT53" i="1"/>
  <c r="FT53" i="1"/>
  <c r="GU53" i="1"/>
  <c r="GH45" i="1"/>
  <c r="HI45" i="1"/>
  <c r="BE38" i="1"/>
  <c r="AN22" i="1"/>
  <c r="EY36" i="1"/>
  <c r="FY27" i="1"/>
  <c r="GZ27" i="1"/>
  <c r="AZ15" i="1"/>
  <c r="AK64" i="1"/>
  <c r="AN64" i="1"/>
  <c r="EN73" i="1"/>
  <c r="X53" i="1"/>
  <c r="CD53" i="1"/>
  <c r="DG53" i="1"/>
  <c r="GA57" i="1"/>
  <c r="HB57" i="1"/>
  <c r="EC43" i="1"/>
  <c r="EL43" i="1"/>
  <c r="FG45" i="1"/>
  <c r="AN21" i="1"/>
  <c r="FV62" i="1"/>
  <c r="GW62" i="1"/>
  <c r="EC62" i="1"/>
  <c r="AN36" i="1"/>
  <c r="AK63" i="1"/>
  <c r="AN63" i="1"/>
  <c r="AN56" i="1"/>
  <c r="EA53" i="1"/>
  <c r="FC39" i="1"/>
  <c r="AN35" i="1"/>
  <c r="EB34" i="1"/>
  <c r="EK34" i="1"/>
  <c r="AN26" i="1"/>
  <c r="AK7" i="1"/>
  <c r="AN7" i="1"/>
  <c r="AK5" i="1"/>
  <c r="AN5" i="1"/>
  <c r="FV42" i="1"/>
  <c r="GW42" i="1"/>
  <c r="EC42" i="1"/>
  <c r="AN57" i="1"/>
  <c r="AN41" i="1"/>
  <c r="AK17" i="1"/>
  <c r="AN17" i="1"/>
  <c r="EZ31" i="1"/>
  <c r="EH29" i="1"/>
  <c r="FC74" i="1"/>
  <c r="EK74" i="1"/>
  <c r="FL74" i="1"/>
  <c r="EE42" i="1"/>
  <c r="EW44" i="1"/>
  <c r="EX45" i="1"/>
  <c r="ET34" i="1"/>
  <c r="AN40" i="1"/>
  <c r="ET54" i="1"/>
  <c r="EB54" i="1"/>
  <c r="DZ10" i="1"/>
  <c r="GB10" i="1"/>
  <c r="HC10" i="1"/>
  <c r="CH45" i="1"/>
  <c r="DK45" i="1"/>
  <c r="BE45" i="1"/>
  <c r="FU27" i="1"/>
  <c r="GV27" i="1"/>
  <c r="ET27" i="1"/>
  <c r="EB27" i="1"/>
  <c r="AK53" i="1"/>
  <c r="AN61" i="1"/>
  <c r="AK55" i="1"/>
  <c r="AN55" i="1"/>
  <c r="AN50" i="1"/>
  <c r="BQ51" i="1"/>
  <c r="CT51" i="1"/>
  <c r="AN31" i="1"/>
  <c r="BJ23" i="1"/>
  <c r="CM24" i="1"/>
  <c r="DP24" i="1"/>
  <c r="GM63" i="1"/>
  <c r="HN63" i="1"/>
  <c r="FL63" i="1"/>
  <c r="GA33" i="1"/>
  <c r="HB33" i="1"/>
  <c r="EH33" i="1"/>
  <c r="EZ35" i="1"/>
  <c r="EC14" i="1"/>
  <c r="FV14" i="1"/>
  <c r="GW14" i="1"/>
  <c r="AN24" i="1"/>
  <c r="AK18" i="1"/>
  <c r="AN18" i="1"/>
  <c r="DZ19" i="1"/>
  <c r="GB19" i="1"/>
  <c r="HC19" i="1"/>
  <c r="BE42" i="1"/>
  <c r="CH42" i="1"/>
  <c r="DK42" i="1"/>
  <c r="EQ48" i="1"/>
  <c r="GJ48" i="1"/>
  <c r="HK48" i="1"/>
  <c r="FI48" i="1"/>
  <c r="FD20" i="1"/>
  <c r="EL20" i="1"/>
  <c r="GE20" i="1"/>
  <c r="HF20" i="1"/>
  <c r="ET70" i="1"/>
  <c r="EB70" i="1"/>
  <c r="DR43" i="1"/>
  <c r="EG55" i="1"/>
  <c r="X38" i="1"/>
  <c r="AC38" i="1"/>
  <c r="AH38" i="1"/>
  <c r="CN38" i="1"/>
  <c r="DQ38" i="1"/>
  <c r="EA10" i="1"/>
  <c r="FB10" i="1"/>
  <c r="DR9" i="1"/>
  <c r="FT9" i="1"/>
  <c r="GU9" i="1"/>
  <c r="FV48" i="1"/>
  <c r="GW48" i="1"/>
  <c r="EU48" i="1"/>
  <c r="EC48" i="1"/>
  <c r="GA15" i="1"/>
  <c r="HB15" i="1"/>
  <c r="EZ17" i="1"/>
  <c r="EH15" i="1"/>
  <c r="EY57" i="1"/>
  <c r="AN44" i="1"/>
  <c r="BQ38" i="1"/>
  <c r="CT38" i="1"/>
  <c r="EQ17" i="1"/>
  <c r="FR17" i="1"/>
  <c r="FX54" i="1"/>
  <c r="GY54" i="1"/>
  <c r="EW56" i="1"/>
  <c r="EY13" i="1"/>
  <c r="EG11" i="1"/>
  <c r="EY27" i="1"/>
  <c r="FZ25" i="1"/>
  <c r="HA25" i="1"/>
  <c r="EG25" i="1"/>
  <c r="DZ55" i="1"/>
  <c r="FA57" i="1"/>
  <c r="AK37" i="1"/>
  <c r="AN37" i="1"/>
  <c r="GJ17" i="1"/>
  <c r="HK17" i="1"/>
  <c r="CC54" i="1"/>
  <c r="DF54" i="1"/>
  <c r="AZ54" i="1"/>
  <c r="FV26" i="1"/>
  <c r="GW26" i="1"/>
  <c r="EU26" i="1"/>
  <c r="EC26" i="1"/>
  <c r="EH7" i="1"/>
  <c r="GA7" i="1"/>
  <c r="HB7" i="1"/>
  <c r="EW57" i="1"/>
  <c r="EE55" i="1"/>
  <c r="EB17" i="1"/>
  <c r="EK17" i="1"/>
  <c r="EZ19" i="1"/>
  <c r="EX14" i="1"/>
  <c r="FV63" i="1"/>
  <c r="GW63" i="1"/>
  <c r="EU63" i="1"/>
  <c r="EC63" i="1"/>
  <c r="FU26" i="1"/>
  <c r="GV26" i="1"/>
  <c r="ET26" i="1"/>
  <c r="EB26" i="1"/>
  <c r="AK27" i="1"/>
  <c r="AN27" i="1"/>
  <c r="FU17" i="1"/>
  <c r="GV17" i="1"/>
  <c r="GA17" i="1"/>
  <c r="HB17" i="1"/>
  <c r="EF12" i="1"/>
  <c r="GH12" i="1"/>
  <c r="HI12" i="1"/>
  <c r="AC4" i="1"/>
  <c r="CI4" i="1"/>
  <c r="AK33" i="1"/>
  <c r="AN13" i="1"/>
  <c r="BY48" i="1"/>
  <c r="DB48" i="1"/>
  <c r="R48" i="1"/>
  <c r="FI39" i="1"/>
  <c r="EQ39" i="1"/>
  <c r="AZ19" i="1"/>
  <c r="CC19" i="1"/>
  <c r="DF19" i="1"/>
  <c r="BQ27" i="1"/>
  <c r="CT27" i="1"/>
  <c r="S27" i="1"/>
  <c r="GC65" i="1"/>
  <c r="HD65" i="1"/>
  <c r="ED65" i="1"/>
  <c r="FB65" i="1"/>
  <c r="EJ65" i="1"/>
  <c r="CD33" i="1"/>
  <c r="DG33" i="1"/>
  <c r="BA33" i="1"/>
  <c r="FA32" i="1"/>
  <c r="FA26" i="1"/>
  <c r="GB24" i="1"/>
  <c r="HC24" i="1"/>
  <c r="EA5" i="1"/>
  <c r="FT5" i="1"/>
  <c r="GU5" i="1"/>
  <c r="DU5" i="1"/>
  <c r="ES5" i="1"/>
  <c r="BA30" i="1"/>
  <c r="CD30" i="1"/>
  <c r="DG30" i="1"/>
  <c r="FA27" i="1"/>
  <c r="GB25" i="1"/>
  <c r="HC25" i="1"/>
  <c r="FA68" i="1"/>
  <c r="GB66" i="1"/>
  <c r="HC66" i="1"/>
  <c r="ES51" i="1"/>
  <c r="FT51" i="1"/>
  <c r="GU51" i="1"/>
  <c r="DU51" i="1"/>
  <c r="EA51" i="1"/>
  <c r="GB48" i="1"/>
  <c r="HC48" i="1"/>
  <c r="FA50" i="1"/>
  <c r="CD9" i="1"/>
  <c r="DG9" i="1"/>
  <c r="BA9" i="1"/>
  <c r="AC9" i="1"/>
  <c r="FA43" i="1"/>
  <c r="GB41" i="1"/>
  <c r="HC41" i="1"/>
  <c r="FT50" i="1"/>
  <c r="GU50" i="1"/>
  <c r="EA50" i="1"/>
  <c r="ES50" i="1"/>
  <c r="DU50" i="1"/>
  <c r="GC53" i="1"/>
  <c r="HD53" i="1"/>
  <c r="ED53" i="1"/>
  <c r="FB53" i="1"/>
  <c r="EJ53" i="1"/>
  <c r="EQ61" i="1"/>
  <c r="GJ61" i="1"/>
  <c r="HK61" i="1"/>
  <c r="FI61" i="1"/>
  <c r="FG53" i="1"/>
  <c r="EO53" i="1"/>
  <c r="GH53" i="1"/>
  <c r="HI53" i="1"/>
  <c r="DZ35" i="1"/>
  <c r="EW37" i="1"/>
  <c r="EE35" i="1"/>
  <c r="FX35" i="1"/>
  <c r="GY35" i="1"/>
  <c r="X36" i="1"/>
  <c r="AC36" i="1"/>
  <c r="CC36" i="1"/>
  <c r="DF36" i="1"/>
  <c r="AZ36" i="1"/>
  <c r="GG24" i="1"/>
  <c r="HH24" i="1"/>
  <c r="FF24" i="1"/>
  <c r="EN24" i="1"/>
  <c r="BJ18" i="1"/>
  <c r="CM18" i="1"/>
  <c r="DP18" i="1"/>
  <c r="GG18" i="1"/>
  <c r="HH18" i="1"/>
  <c r="EI18" i="1"/>
  <c r="FF18" i="1"/>
  <c r="EN18" i="1"/>
  <c r="EY11" i="1"/>
  <c r="FZ9" i="1"/>
  <c r="HA9" i="1"/>
  <c r="EG9" i="1"/>
  <c r="GP8" i="1"/>
  <c r="HQ8" i="1"/>
  <c r="FO8" i="1"/>
  <c r="GD67" i="1"/>
  <c r="HE67" i="1"/>
  <c r="EK67" i="1"/>
  <c r="FC67" i="1"/>
  <c r="FI72" i="1"/>
  <c r="EQ72" i="1"/>
  <c r="FR72" i="1"/>
  <c r="GE67" i="1"/>
  <c r="HF67" i="1"/>
  <c r="FD67" i="1"/>
  <c r="EL67" i="1"/>
  <c r="EJ68" i="1"/>
  <c r="FB68" i="1"/>
  <c r="CH62" i="1"/>
  <c r="DK62" i="1"/>
  <c r="BE62" i="1"/>
  <c r="GD64" i="1"/>
  <c r="HE64" i="1"/>
  <c r="FC64" i="1"/>
  <c r="EK64" i="1"/>
  <c r="AZ63" i="1"/>
  <c r="CC63" i="1"/>
  <c r="DF63" i="1"/>
  <c r="X63" i="1"/>
  <c r="BE58" i="1"/>
  <c r="CH58" i="1"/>
  <c r="DK58" i="1"/>
  <c r="EY60" i="1"/>
  <c r="EG58" i="1"/>
  <c r="FZ58" i="1"/>
  <c r="HA58" i="1"/>
  <c r="EO61" i="1"/>
  <c r="GH61" i="1"/>
  <c r="HI61" i="1"/>
  <c r="FG61" i="1"/>
  <c r="BV59" i="1"/>
  <c r="CY59" i="1"/>
  <c r="AS59" i="1"/>
  <c r="EU55" i="1"/>
  <c r="EC55" i="1"/>
  <c r="FV55" i="1"/>
  <c r="GW55" i="1"/>
  <c r="GD52" i="1"/>
  <c r="HE52" i="1"/>
  <c r="EK52" i="1"/>
  <c r="FC52" i="1"/>
  <c r="FD60" i="1"/>
  <c r="EL60" i="1"/>
  <c r="GE60" i="1"/>
  <c r="HF60" i="1"/>
  <c r="FD56" i="1"/>
  <c r="GE56" i="1"/>
  <c r="HF56" i="1"/>
  <c r="EL56" i="1"/>
  <c r="EA52" i="1"/>
  <c r="ES52" i="1"/>
  <c r="FT52" i="1"/>
  <c r="GU52" i="1"/>
  <c r="DU52" i="1"/>
  <c r="S45" i="1"/>
  <c r="BQ45" i="1"/>
  <c r="CT45" i="1"/>
  <c r="FX50" i="1"/>
  <c r="GY50" i="1"/>
  <c r="EE50" i="1"/>
  <c r="DZ50" i="1"/>
  <c r="EW52" i="1"/>
  <c r="S50" i="1"/>
  <c r="BQ50" i="1"/>
  <c r="CT50" i="1"/>
  <c r="EX53" i="1"/>
  <c r="FY51" i="1"/>
  <c r="GZ51" i="1"/>
  <c r="EF51" i="1"/>
  <c r="EU46" i="1"/>
  <c r="EC46" i="1"/>
  <c r="FV46" i="1"/>
  <c r="GW46" i="1"/>
  <c r="FV44" i="1"/>
  <c r="GW44" i="1"/>
  <c r="EU44" i="1"/>
  <c r="EC44" i="1"/>
  <c r="BV46" i="1"/>
  <c r="CY46" i="1"/>
  <c r="AS46" i="1"/>
  <c r="CH46" i="1"/>
  <c r="DK46" i="1"/>
  <c r="BE46" i="1"/>
  <c r="AC46" i="1"/>
  <c r="X44" i="1"/>
  <c r="AC44" i="1"/>
  <c r="AZ44" i="1"/>
  <c r="DR44" i="1"/>
  <c r="CC44" i="1"/>
  <c r="DF44" i="1"/>
  <c r="AN47" i="1"/>
  <c r="GM47" i="1"/>
  <c r="HN47" i="1"/>
  <c r="FL47" i="1"/>
  <c r="AK38" i="1"/>
  <c r="AN38" i="1"/>
  <c r="AS43" i="1"/>
  <c r="BV43" i="1"/>
  <c r="CY43" i="1"/>
  <c r="CH40" i="1"/>
  <c r="DK40" i="1"/>
  <c r="BE40" i="1"/>
  <c r="BV38" i="1"/>
  <c r="CY38" i="1"/>
  <c r="AS38" i="1"/>
  <c r="GJ51" i="1"/>
  <c r="HK51" i="1"/>
  <c r="EQ51" i="1"/>
  <c r="FI51" i="1"/>
  <c r="EX34" i="1"/>
  <c r="EF32" i="1"/>
  <c r="FY32" i="1"/>
  <c r="GZ32" i="1"/>
  <c r="FQ37" i="1"/>
  <c r="GR37" i="1"/>
  <c r="HS37" i="1"/>
  <c r="BJ33" i="1"/>
  <c r="CM33" i="1"/>
  <c r="DP33" i="1"/>
  <c r="EP31" i="1"/>
  <c r="GI31" i="1"/>
  <c r="HJ31" i="1"/>
  <c r="FH31" i="1"/>
  <c r="EO31" i="1"/>
  <c r="GH31" i="1"/>
  <c r="HI31" i="1"/>
  <c r="FG31" i="1"/>
  <c r="GS35" i="1"/>
  <c r="HT35" i="1"/>
  <c r="FR35" i="1"/>
  <c r="DR33" i="1"/>
  <c r="BN33" i="1"/>
  <c r="CQ33" i="1"/>
  <c r="DZ34" i="1"/>
  <c r="EW36" i="1"/>
  <c r="EE34" i="1"/>
  <c r="FX34" i="1"/>
  <c r="GY34" i="1"/>
  <c r="CM31" i="1"/>
  <c r="DP31" i="1"/>
  <c r="BJ31" i="1"/>
  <c r="CH28" i="1"/>
  <c r="DK28" i="1"/>
  <c r="AC28" i="1"/>
  <c r="BE28" i="1"/>
  <c r="BE20" i="1"/>
  <c r="CH20" i="1"/>
  <c r="DK20" i="1"/>
  <c r="FY22" i="1"/>
  <c r="GZ22" i="1"/>
  <c r="EX24" i="1"/>
  <c r="EF22" i="1"/>
  <c r="GE24" i="1"/>
  <c r="HF24" i="1"/>
  <c r="FD24" i="1"/>
  <c r="EL24" i="1"/>
  <c r="AS22" i="1"/>
  <c r="BV22" i="1"/>
  <c r="CY22" i="1"/>
  <c r="EK30" i="1"/>
  <c r="FC30" i="1"/>
  <c r="GD30" i="1"/>
  <c r="HE30" i="1"/>
  <c r="EQ25" i="1"/>
  <c r="FI25" i="1"/>
  <c r="GJ25" i="1"/>
  <c r="HK25" i="1"/>
  <c r="FC17" i="1"/>
  <c r="GD17" i="1"/>
  <c r="HE17" i="1"/>
  <c r="FD19" i="1"/>
  <c r="EL19" i="1"/>
  <c r="GE19" i="1"/>
  <c r="HF19" i="1"/>
  <c r="DR16" i="1"/>
  <c r="BN16" i="1"/>
  <c r="CQ16" i="1"/>
  <c r="CH14" i="1"/>
  <c r="DK14" i="1"/>
  <c r="BE14" i="1"/>
  <c r="FC11" i="1"/>
  <c r="GD11" i="1"/>
  <c r="HE11" i="1"/>
  <c r="EK11" i="1"/>
  <c r="GS17" i="1"/>
  <c r="HT17" i="1"/>
  <c r="EX13" i="1"/>
  <c r="EF11" i="1"/>
  <c r="FY11" i="1"/>
  <c r="GZ11" i="1"/>
  <c r="FV6" i="1"/>
  <c r="GW6" i="1"/>
  <c r="EU6" i="1"/>
  <c r="EC6" i="1"/>
  <c r="BN6" i="1"/>
  <c r="CQ6" i="1"/>
  <c r="DR6" i="1"/>
  <c r="EH9" i="1"/>
  <c r="GA9" i="1"/>
  <c r="HB9" i="1"/>
  <c r="EZ11" i="1"/>
  <c r="AK12" i="1"/>
  <c r="AN12" i="1"/>
  <c r="AS6" i="1"/>
  <c r="BV6" i="1"/>
  <c r="CY6" i="1"/>
  <c r="BJ6" i="1"/>
  <c r="CM6" i="1"/>
  <c r="DP6" i="1"/>
  <c r="EZ48" i="1"/>
  <c r="GA46" i="1"/>
  <c r="HB46" i="1"/>
  <c r="EH46" i="1"/>
  <c r="AS29" i="1"/>
  <c r="BV29" i="1"/>
  <c r="CY29" i="1"/>
  <c r="FV18" i="1"/>
  <c r="GW18" i="1"/>
  <c r="EU18" i="1"/>
  <c r="EC18" i="1"/>
  <c r="GD20" i="1"/>
  <c r="HE20" i="1"/>
  <c r="EK20" i="1"/>
  <c r="FC20" i="1"/>
  <c r="AZ20" i="1"/>
  <c r="CC20" i="1"/>
  <c r="DF20" i="1"/>
  <c r="X20" i="1"/>
  <c r="AC20" i="1"/>
  <c r="AH20" i="1"/>
  <c r="CM66" i="1"/>
  <c r="DP66" i="1"/>
  <c r="BJ66" i="1"/>
  <c r="GN66" i="1"/>
  <c r="HO66" i="1"/>
  <c r="FM66" i="1"/>
  <c r="ET68" i="1"/>
  <c r="EB68" i="1"/>
  <c r="ED68" i="1"/>
  <c r="FE68" i="1"/>
  <c r="DU68" i="1"/>
  <c r="EV68" i="1"/>
  <c r="GJ67" i="1"/>
  <c r="HK67" i="1"/>
  <c r="FI67" i="1"/>
  <c r="EQ67" i="1"/>
  <c r="GJ64" i="1"/>
  <c r="HK64" i="1"/>
  <c r="EQ64" i="1"/>
  <c r="FI64" i="1"/>
  <c r="EL72" i="1"/>
  <c r="FM72" i="1"/>
  <c r="FD72" i="1"/>
  <c r="EW63" i="1"/>
  <c r="EE61" i="1"/>
  <c r="FX61" i="1"/>
  <c r="GY61" i="1"/>
  <c r="DZ61" i="1"/>
  <c r="EL73" i="1"/>
  <c r="FM73" i="1"/>
  <c r="FD73" i="1"/>
  <c r="DR61" i="1"/>
  <c r="BN61" i="1"/>
  <c r="CQ61" i="1"/>
  <c r="GG66" i="1"/>
  <c r="HH66" i="1"/>
  <c r="FF66" i="1"/>
  <c r="EN66" i="1"/>
  <c r="EX59" i="1"/>
  <c r="FY57" i="1"/>
  <c r="GZ57" i="1"/>
  <c r="EF57" i="1"/>
  <c r="FY64" i="1"/>
  <c r="GZ64" i="1"/>
  <c r="EX66" i="1"/>
  <c r="EF64" i="1"/>
  <c r="FF54" i="1"/>
  <c r="GG54" i="1"/>
  <c r="HH54" i="1"/>
  <c r="EN54" i="1"/>
  <c r="FY56" i="1"/>
  <c r="GZ56" i="1"/>
  <c r="EX58" i="1"/>
  <c r="EF56" i="1"/>
  <c r="BJ54" i="1"/>
  <c r="CM54" i="1"/>
  <c r="DP54" i="1"/>
  <c r="GS58" i="1"/>
  <c r="HT58" i="1"/>
  <c r="FR58" i="1"/>
  <c r="GP60" i="1"/>
  <c r="HQ60" i="1"/>
  <c r="FO60" i="1"/>
  <c r="FP55" i="1"/>
  <c r="GQ55" i="1"/>
  <c r="HR55" i="1"/>
  <c r="EQ47" i="1"/>
  <c r="FI47" i="1"/>
  <c r="GJ47" i="1"/>
  <c r="HK47" i="1"/>
  <c r="FX49" i="1"/>
  <c r="GY49" i="1"/>
  <c r="DZ49" i="1"/>
  <c r="EW51" i="1"/>
  <c r="EE49" i="1"/>
  <c r="BV49" i="1"/>
  <c r="CY49" i="1"/>
  <c r="AS49" i="1"/>
  <c r="DR47" i="1"/>
  <c r="BN47" i="1"/>
  <c r="CQ47" i="1"/>
  <c r="BE49" i="1"/>
  <c r="CH49" i="1"/>
  <c r="DK49" i="1"/>
  <c r="DZ43" i="1"/>
  <c r="EW45" i="1"/>
  <c r="FX43" i="1"/>
  <c r="GY43" i="1"/>
  <c r="EE43" i="1"/>
  <c r="FM41" i="1"/>
  <c r="GN41" i="1"/>
  <c r="HO41" i="1"/>
  <c r="BQ41" i="1"/>
  <c r="CT41" i="1"/>
  <c r="S41" i="1"/>
  <c r="X41" i="1"/>
  <c r="X31" i="1"/>
  <c r="CC31" i="1"/>
  <c r="DF31" i="1"/>
  <c r="AZ31" i="1"/>
  <c r="DR31" i="1"/>
  <c r="FX39" i="1"/>
  <c r="GY39" i="1"/>
  <c r="DZ39" i="1"/>
  <c r="EW41" i="1"/>
  <c r="EE39" i="1"/>
  <c r="EL29" i="1"/>
  <c r="GE29" i="1"/>
  <c r="HF29" i="1"/>
  <c r="FD29" i="1"/>
  <c r="EW42" i="1"/>
  <c r="FX40" i="1"/>
  <c r="GY40" i="1"/>
  <c r="DZ40" i="1"/>
  <c r="EE40" i="1"/>
  <c r="BJ34" i="1"/>
  <c r="CM34" i="1"/>
  <c r="DP34" i="1"/>
  <c r="S40" i="1"/>
  <c r="BQ40" i="1"/>
  <c r="CT40" i="1"/>
  <c r="AS25" i="1"/>
  <c r="BV25" i="1"/>
  <c r="CY25" i="1"/>
  <c r="EO23" i="1"/>
  <c r="FG23" i="1"/>
  <c r="GH23" i="1"/>
  <c r="HI23" i="1"/>
  <c r="EN30" i="1"/>
  <c r="GG30" i="1"/>
  <c r="HH30" i="1"/>
  <c r="FF30" i="1"/>
  <c r="EQ27" i="1"/>
  <c r="FI27" i="1"/>
  <c r="GJ27" i="1"/>
  <c r="HK27" i="1"/>
  <c r="BY25" i="1"/>
  <c r="DB25" i="1"/>
  <c r="R25" i="1"/>
  <c r="AV25" i="1"/>
  <c r="CM20" i="1"/>
  <c r="DP20" i="1"/>
  <c r="BJ20" i="1"/>
  <c r="GS18" i="1"/>
  <c r="HT18" i="1"/>
  <c r="FR18" i="1"/>
  <c r="ET23" i="1"/>
  <c r="FU23" i="1"/>
  <c r="GV23" i="1"/>
  <c r="EB23" i="1"/>
  <c r="EU16" i="1"/>
  <c r="EC16" i="1"/>
  <c r="FV16" i="1"/>
  <c r="GW16" i="1"/>
  <c r="FX14" i="1"/>
  <c r="GY14" i="1"/>
  <c r="EW16" i="1"/>
  <c r="EE14" i="1"/>
  <c r="DZ14" i="1"/>
  <c r="CD19" i="1"/>
  <c r="DG19" i="1"/>
  <c r="BA19" i="1"/>
  <c r="DR14" i="1"/>
  <c r="BN14" i="1"/>
  <c r="CQ14" i="1"/>
  <c r="EF20" i="1"/>
  <c r="EX22" i="1"/>
  <c r="FY20" i="1"/>
  <c r="GZ20" i="1"/>
  <c r="FG8" i="1"/>
  <c r="EO8" i="1"/>
  <c r="GH8" i="1"/>
  <c r="HI8" i="1"/>
  <c r="GI4" i="1"/>
  <c r="EP4" i="1"/>
  <c r="GR4" i="1"/>
  <c r="EZ14" i="1"/>
  <c r="GA12" i="1"/>
  <c r="HB12" i="1"/>
  <c r="EH12" i="1"/>
  <c r="BV7" i="1"/>
  <c r="CY7" i="1"/>
  <c r="AS7" i="1"/>
  <c r="AV55" i="1"/>
  <c r="BY55" i="1"/>
  <c r="DB55" i="1"/>
  <c r="R55" i="1"/>
  <c r="EX51" i="1"/>
  <c r="FY49" i="1"/>
  <c r="GZ49" i="1"/>
  <c r="EF49" i="1"/>
  <c r="EX38" i="1"/>
  <c r="FY36" i="1"/>
  <c r="GZ36" i="1"/>
  <c r="EF36" i="1"/>
  <c r="DR40" i="1"/>
  <c r="BN40" i="1"/>
  <c r="CQ40" i="1"/>
  <c r="CI27" i="1"/>
  <c r="DL27" i="1"/>
  <c r="BF27" i="1"/>
  <c r="EQ5" i="1"/>
  <c r="GJ5" i="1"/>
  <c r="HK5" i="1"/>
  <c r="FI5" i="1"/>
  <c r="GP3" i="1"/>
  <c r="EK72" i="1"/>
  <c r="FL72" i="1"/>
  <c r="FC72" i="1"/>
  <c r="X64" i="1"/>
  <c r="AZ64" i="1"/>
  <c r="CC64" i="1"/>
  <c r="DF64" i="1"/>
  <c r="DR64" i="1"/>
  <c r="BJ65" i="1"/>
  <c r="CM65" i="1"/>
  <c r="DP65" i="1"/>
  <c r="CC62" i="1"/>
  <c r="DF62" i="1"/>
  <c r="AZ62" i="1"/>
  <c r="X62" i="1"/>
  <c r="AC62" i="1"/>
  <c r="EC58" i="1"/>
  <c r="FV58" i="1"/>
  <c r="GW58" i="1"/>
  <c r="EU58" i="1"/>
  <c r="BV64" i="1"/>
  <c r="CY64" i="1"/>
  <c r="AS64" i="1"/>
  <c r="BQ58" i="1"/>
  <c r="CT58" i="1"/>
  <c r="S58" i="1"/>
  <c r="GJ54" i="1"/>
  <c r="HK54" i="1"/>
  <c r="EQ54" i="1"/>
  <c r="FI54" i="1"/>
  <c r="EN64" i="1"/>
  <c r="FF64" i="1"/>
  <c r="GG64" i="1"/>
  <c r="HH64" i="1"/>
  <c r="EK55" i="1"/>
  <c r="FC55" i="1"/>
  <c r="GD55" i="1"/>
  <c r="HE55" i="1"/>
  <c r="DU56" i="1"/>
  <c r="FT56" i="1"/>
  <c r="GU56" i="1"/>
  <c r="EA56" i="1"/>
  <c r="ES56" i="1"/>
  <c r="BQ62" i="1"/>
  <c r="CT62" i="1"/>
  <c r="S62" i="1"/>
  <c r="FZ47" i="1"/>
  <c r="HA47" i="1"/>
  <c r="EY49" i="1"/>
  <c r="EG47" i="1"/>
  <c r="DU55" i="1"/>
  <c r="ES55" i="1"/>
  <c r="FT55" i="1"/>
  <c r="GU55" i="1"/>
  <c r="EA55" i="1"/>
  <c r="BJ47" i="1"/>
  <c r="CM47" i="1"/>
  <c r="DP47" i="1"/>
  <c r="EL50" i="1"/>
  <c r="FD50" i="1"/>
  <c r="GE50" i="1"/>
  <c r="HF50" i="1"/>
  <c r="X49" i="1"/>
  <c r="AC49" i="1"/>
  <c r="CC49" i="1"/>
  <c r="DF49" i="1"/>
  <c r="AZ49" i="1"/>
  <c r="CH44" i="1"/>
  <c r="DK44" i="1"/>
  <c r="BE44" i="1"/>
  <c r="AK45" i="1"/>
  <c r="AN45" i="1"/>
  <c r="FP54" i="1"/>
  <c r="GQ54" i="1"/>
  <c r="HR54" i="1"/>
  <c r="EC39" i="1"/>
  <c r="EU39" i="1"/>
  <c r="FV39" i="1"/>
  <c r="GW39" i="1"/>
  <c r="GQ45" i="1"/>
  <c r="HR45" i="1"/>
  <c r="FP45" i="1"/>
  <c r="GS41" i="1"/>
  <c r="HT41" i="1"/>
  <c r="FR41" i="1"/>
  <c r="GJ36" i="1"/>
  <c r="HK36" i="1"/>
  <c r="EQ36" i="1"/>
  <c r="FI36" i="1"/>
  <c r="FM33" i="1"/>
  <c r="GN33" i="1"/>
  <c r="HO33" i="1"/>
  <c r="EK29" i="1"/>
  <c r="FC29" i="1"/>
  <c r="GD29" i="1"/>
  <c r="HE29" i="1"/>
  <c r="BN42" i="1"/>
  <c r="CQ42" i="1"/>
  <c r="DR42" i="1"/>
  <c r="FG29" i="1"/>
  <c r="GH29" i="1"/>
  <c r="HI29" i="1"/>
  <c r="EO29" i="1"/>
  <c r="BK38" i="1"/>
  <c r="FI34" i="1"/>
  <c r="GJ34" i="1"/>
  <c r="HK34" i="1"/>
  <c r="EQ34" i="1"/>
  <c r="BE33" i="1"/>
  <c r="CH33" i="1"/>
  <c r="DK33" i="1"/>
  <c r="AC33" i="1"/>
  <c r="GE40" i="1"/>
  <c r="HF40" i="1"/>
  <c r="EL40" i="1"/>
  <c r="FD40" i="1"/>
  <c r="EW34" i="1"/>
  <c r="EE32" i="1"/>
  <c r="FX32" i="1"/>
  <c r="GY32" i="1"/>
  <c r="DZ32" i="1"/>
  <c r="GE32" i="1"/>
  <c r="HF32" i="1"/>
  <c r="EL32" i="1"/>
  <c r="FD32" i="1"/>
  <c r="FT23" i="1"/>
  <c r="GU23" i="1"/>
  <c r="EA23" i="1"/>
  <c r="ES23" i="1"/>
  <c r="DU23" i="1"/>
  <c r="FH28" i="1"/>
  <c r="EP28" i="1"/>
  <c r="GI28" i="1"/>
  <c r="HJ28" i="1"/>
  <c r="CH19" i="1"/>
  <c r="DK19" i="1"/>
  <c r="AC19" i="1"/>
  <c r="BE19" i="1"/>
  <c r="GQ30" i="1"/>
  <c r="HR30" i="1"/>
  <c r="FP30" i="1"/>
  <c r="CM30" i="1"/>
  <c r="DP30" i="1"/>
  <c r="BJ30" i="1"/>
  <c r="BE26" i="1"/>
  <c r="CH26" i="1"/>
  <c r="DK26" i="1"/>
  <c r="BJ25" i="1"/>
  <c r="CM25" i="1"/>
  <c r="DP25" i="1"/>
  <c r="X22" i="1"/>
  <c r="AC22" i="1"/>
  <c r="CC22" i="1"/>
  <c r="DF22" i="1"/>
  <c r="AZ22" i="1"/>
  <c r="EX23" i="1"/>
  <c r="FY21" i="1"/>
  <c r="GZ21" i="1"/>
  <c r="EF21" i="1"/>
  <c r="AS20" i="1"/>
  <c r="BV20" i="1"/>
  <c r="CY20" i="1"/>
  <c r="CH21" i="1"/>
  <c r="DK21" i="1"/>
  <c r="BE21" i="1"/>
  <c r="EC23" i="1"/>
  <c r="EU23" i="1"/>
  <c r="FV23" i="1"/>
  <c r="GW23" i="1"/>
  <c r="S23" i="1"/>
  <c r="BQ23" i="1"/>
  <c r="CT23" i="1"/>
  <c r="DR22" i="1"/>
  <c r="EK12" i="1"/>
  <c r="FC12" i="1"/>
  <c r="GD12" i="1"/>
  <c r="HE12" i="1"/>
  <c r="GE17" i="1"/>
  <c r="HF17" i="1"/>
  <c r="FD17" i="1"/>
  <c r="EL17" i="1"/>
  <c r="EN19" i="1"/>
  <c r="FF19" i="1"/>
  <c r="GG19" i="1"/>
  <c r="HH19" i="1"/>
  <c r="EE17" i="1"/>
  <c r="FX17" i="1"/>
  <c r="GY17" i="1"/>
  <c r="EW19" i="1"/>
  <c r="DZ17" i="1"/>
  <c r="BE13" i="1"/>
  <c r="CH13" i="1"/>
  <c r="DK13" i="1"/>
  <c r="AS8" i="1"/>
  <c r="BV8" i="1"/>
  <c r="CY8" i="1"/>
  <c r="FX13" i="1"/>
  <c r="GY13" i="1"/>
  <c r="DZ13" i="1"/>
  <c r="EW15" i="1"/>
  <c r="EE13" i="1"/>
  <c r="ET5" i="1"/>
  <c r="EB5" i="1"/>
  <c r="FU5" i="1"/>
  <c r="GV5" i="1"/>
  <c r="FH6" i="1"/>
  <c r="GI6" i="1"/>
  <c r="HJ6" i="1"/>
  <c r="EP6" i="1"/>
  <c r="FT8" i="1"/>
  <c r="GU8" i="1"/>
  <c r="ES8" i="1"/>
  <c r="DU8" i="1"/>
  <c r="EA8" i="1"/>
  <c r="GD7" i="1"/>
  <c r="HE7" i="1"/>
  <c r="FC7" i="1"/>
  <c r="EK7" i="1"/>
  <c r="EW9" i="1"/>
  <c r="DZ7" i="1"/>
  <c r="FX7" i="1"/>
  <c r="GY7" i="1"/>
  <c r="EE7" i="1"/>
  <c r="EQ4" i="1"/>
  <c r="GS4" i="1"/>
  <c r="GJ4" i="1"/>
  <c r="DZ57" i="1"/>
  <c r="EE57" i="1"/>
  <c r="EW59" i="1"/>
  <c r="FX57" i="1"/>
  <c r="GY57" i="1"/>
  <c r="EO39" i="1"/>
  <c r="FG39" i="1"/>
  <c r="GH39" i="1"/>
  <c r="HI39" i="1"/>
  <c r="BV28" i="1"/>
  <c r="CY28" i="1"/>
  <c r="AS28" i="1"/>
  <c r="FZ66" i="1"/>
  <c r="HA66" i="1"/>
  <c r="EY68" i="1"/>
  <c r="EG66" i="1"/>
  <c r="EI66" i="1"/>
  <c r="FC73" i="1"/>
  <c r="EK73" i="1"/>
  <c r="FL73" i="1"/>
  <c r="X67" i="1"/>
  <c r="AZ67" i="1"/>
  <c r="DR67" i="1"/>
  <c r="CC67" i="1"/>
  <c r="DF67" i="1"/>
  <c r="BQ60" i="1"/>
  <c r="CT60" i="1"/>
  <c r="S60" i="1"/>
  <c r="EO67" i="1"/>
  <c r="FG67" i="1"/>
  <c r="GH67" i="1"/>
  <c r="HI67" i="1"/>
  <c r="BE63" i="1"/>
  <c r="CH63" i="1"/>
  <c r="DK63" i="1"/>
  <c r="AC63" i="1"/>
  <c r="EY66" i="1"/>
  <c r="FZ64" i="1"/>
  <c r="HA64" i="1"/>
  <c r="EG64" i="1"/>
  <c r="EI64" i="1"/>
  <c r="FD74" i="1"/>
  <c r="EL74" i="1"/>
  <c r="FM74" i="1"/>
  <c r="EY62" i="1"/>
  <c r="FZ60" i="1"/>
  <c r="HA60" i="1"/>
  <c r="EG60" i="1"/>
  <c r="EU57" i="1"/>
  <c r="FV57" i="1"/>
  <c r="GW57" i="1"/>
  <c r="EC57" i="1"/>
  <c r="AN58" i="1"/>
  <c r="CM57" i="1"/>
  <c r="DP57" i="1"/>
  <c r="BJ57" i="1"/>
  <c r="DZ64" i="1"/>
  <c r="BA53" i="1"/>
  <c r="S57" i="1"/>
  <c r="BQ57" i="1"/>
  <c r="CT57" i="1"/>
  <c r="EW53" i="1"/>
  <c r="EE51" i="1"/>
  <c r="FX51" i="1"/>
  <c r="GY51" i="1"/>
  <c r="DZ51" i="1"/>
  <c r="BX56" i="1"/>
  <c r="DA56" i="1"/>
  <c r="AU56" i="1"/>
  <c r="CC58" i="1"/>
  <c r="DF58" i="1"/>
  <c r="X58" i="1"/>
  <c r="AZ58" i="1"/>
  <c r="CH55" i="1"/>
  <c r="DK55" i="1"/>
  <c r="BE55" i="1"/>
  <c r="AC55" i="1"/>
  <c r="AH55" i="1"/>
  <c r="EH53" i="1"/>
  <c r="EZ55" i="1"/>
  <c r="GA53" i="1"/>
  <c r="HB53" i="1"/>
  <c r="EZ52" i="1"/>
  <c r="EH50" i="1"/>
  <c r="GA50" i="1"/>
  <c r="HB50" i="1"/>
  <c r="FY50" i="1"/>
  <c r="GZ50" i="1"/>
  <c r="EF50" i="1"/>
  <c r="EX52" i="1"/>
  <c r="X45" i="1"/>
  <c r="CC45" i="1"/>
  <c r="DF45" i="1"/>
  <c r="AZ45" i="1"/>
  <c r="DR45" i="1"/>
  <c r="EB41" i="1"/>
  <c r="ET41" i="1"/>
  <c r="FU41" i="1"/>
  <c r="GV41" i="1"/>
  <c r="CH50" i="1"/>
  <c r="DK50" i="1"/>
  <c r="BE50" i="1"/>
  <c r="EY44" i="1"/>
  <c r="FZ42" i="1"/>
  <c r="HA42" i="1"/>
  <c r="EG42" i="1"/>
  <c r="GP46" i="1"/>
  <c r="HQ46" i="1"/>
  <c r="FO46" i="1"/>
  <c r="DR49" i="1"/>
  <c r="BN41" i="1"/>
  <c r="CQ41" i="1"/>
  <c r="DR41" i="1"/>
  <c r="CD42" i="1"/>
  <c r="DG42" i="1"/>
  <c r="BA42" i="1"/>
  <c r="AC42" i="1"/>
  <c r="CM35" i="1"/>
  <c r="DP35" i="1"/>
  <c r="BJ35" i="1"/>
  <c r="EP39" i="1"/>
  <c r="GI39" i="1"/>
  <c r="HJ39" i="1"/>
  <c r="FH39" i="1"/>
  <c r="CH31" i="1"/>
  <c r="DK31" i="1"/>
  <c r="AC31" i="1"/>
  <c r="AH31" i="1"/>
  <c r="BE31" i="1"/>
  <c r="EU38" i="1"/>
  <c r="EC38" i="1"/>
  <c r="FV38" i="1"/>
  <c r="GW38" i="1"/>
  <c r="EC31" i="1"/>
  <c r="FV31" i="1"/>
  <c r="GW31" i="1"/>
  <c r="EU31" i="1"/>
  <c r="EW35" i="1"/>
  <c r="EE33" i="1"/>
  <c r="DZ33" i="1"/>
  <c r="FX33" i="1"/>
  <c r="GY33" i="1"/>
  <c r="CM29" i="1"/>
  <c r="DP29" i="1"/>
  <c r="BJ29" i="1"/>
  <c r="BV32" i="1"/>
  <c r="CY32" i="1"/>
  <c r="AS32" i="1"/>
  <c r="AC30" i="1"/>
  <c r="BE30" i="1"/>
  <c r="CH30" i="1"/>
  <c r="DK30" i="1"/>
  <c r="BN27" i="1"/>
  <c r="CQ27" i="1"/>
  <c r="DR27" i="1"/>
  <c r="GM25" i="1"/>
  <c r="HN25" i="1"/>
  <c r="FL25" i="1"/>
  <c r="GN34" i="1"/>
  <c r="HO34" i="1"/>
  <c r="FM34" i="1"/>
  <c r="AS26" i="1"/>
  <c r="BV26" i="1"/>
  <c r="CY26" i="1"/>
  <c r="GG25" i="1"/>
  <c r="HH25" i="1"/>
  <c r="EN25" i="1"/>
  <c r="FF25" i="1"/>
  <c r="GJ23" i="1"/>
  <c r="HK23" i="1"/>
  <c r="EQ23" i="1"/>
  <c r="FI23" i="1"/>
  <c r="AN23" i="1"/>
  <c r="AS12" i="1"/>
  <c r="BV12" i="1"/>
  <c r="CY12" i="1"/>
  <c r="CM17" i="1"/>
  <c r="DP17" i="1"/>
  <c r="BJ17" i="1"/>
  <c r="GS24" i="1"/>
  <c r="HT24" i="1"/>
  <c r="FR24" i="1"/>
  <c r="BV17" i="1"/>
  <c r="CY17" i="1"/>
  <c r="AS17" i="1"/>
  <c r="AC15" i="1"/>
  <c r="CD15" i="1"/>
  <c r="DG15" i="1"/>
  <c r="BA15" i="1"/>
  <c r="CD10" i="1"/>
  <c r="DG10" i="1"/>
  <c r="BA10" i="1"/>
  <c r="EY14" i="1"/>
  <c r="EG12" i="1"/>
  <c r="FZ12" i="1"/>
  <c r="HA12" i="1"/>
  <c r="FX6" i="1"/>
  <c r="GY6" i="1"/>
  <c r="EE6" i="1"/>
  <c r="EW8" i="1"/>
  <c r="DZ6" i="1"/>
  <c r="BN11" i="1"/>
  <c r="CQ11" i="1"/>
  <c r="DR11" i="1"/>
  <c r="EA7" i="1"/>
  <c r="DU7" i="1"/>
  <c r="FT7" i="1"/>
  <c r="GU7" i="1"/>
  <c r="ES7" i="1"/>
  <c r="X12" i="1"/>
  <c r="CC12" i="1"/>
  <c r="DF12" i="1"/>
  <c r="AZ12" i="1"/>
  <c r="GJ13" i="1"/>
  <c r="HK13" i="1"/>
  <c r="EQ13" i="1"/>
  <c r="FI13" i="1"/>
  <c r="X13" i="1"/>
  <c r="AC13" i="1"/>
  <c r="AZ13" i="1"/>
  <c r="CC13" i="1"/>
  <c r="DF13" i="1"/>
  <c r="BJ13" i="1"/>
  <c r="CM13" i="1"/>
  <c r="DP13" i="1"/>
  <c r="GD4" i="1"/>
  <c r="EK4" i="1"/>
  <c r="GM4" i="1"/>
  <c r="EF5" i="1"/>
  <c r="FY5" i="1"/>
  <c r="GZ5" i="1"/>
  <c r="EX7" i="1"/>
  <c r="EE4" i="1"/>
  <c r="EW6" i="1"/>
  <c r="FX4" i="1"/>
  <c r="DZ4" i="1"/>
  <c r="BV16" i="1"/>
  <c r="CY16" i="1"/>
  <c r="AS16" i="1"/>
  <c r="FW65" i="1"/>
  <c r="GX65" i="1"/>
  <c r="EV65" i="1"/>
  <c r="BY51" i="1"/>
  <c r="DB51" i="1"/>
  <c r="AV51" i="1"/>
  <c r="R51" i="1"/>
  <c r="GD38" i="1"/>
  <c r="HE38" i="1"/>
  <c r="FC38" i="1"/>
  <c r="EK38" i="1"/>
  <c r="EW18" i="1"/>
  <c r="EE16" i="1"/>
  <c r="FX16" i="1"/>
  <c r="GY16" i="1"/>
  <c r="DZ16" i="1"/>
  <c r="AS63" i="1"/>
  <c r="BV63" i="1"/>
  <c r="CY63" i="1"/>
  <c r="AS66" i="1"/>
  <c r="BV66" i="1"/>
  <c r="CY66" i="1"/>
  <c r="GI63" i="1"/>
  <c r="HJ63" i="1"/>
  <c r="FH63" i="1"/>
  <c r="EP63" i="1"/>
  <c r="ED71" i="1"/>
  <c r="FE71" i="1"/>
  <c r="FB71" i="1"/>
  <c r="EJ71" i="1"/>
  <c r="AK67" i="1"/>
  <c r="AN67" i="1"/>
  <c r="GI65" i="1"/>
  <c r="HJ65" i="1"/>
  <c r="FH65" i="1"/>
  <c r="EP65" i="1"/>
  <c r="FZ53" i="1"/>
  <c r="HA53" i="1"/>
  <c r="EY55" i="1"/>
  <c r="EG53" i="1"/>
  <c r="GG62" i="1"/>
  <c r="HH62" i="1"/>
  <c r="EN62" i="1"/>
  <c r="FF62" i="1"/>
  <c r="BQ66" i="1"/>
  <c r="CT66" i="1"/>
  <c r="S66" i="1"/>
  <c r="AN53" i="1"/>
  <c r="GG58" i="1"/>
  <c r="HH58" i="1"/>
  <c r="EN58" i="1"/>
  <c r="FF58" i="1"/>
  <c r="DR62" i="1"/>
  <c r="BN62" i="1"/>
  <c r="CQ62" i="1"/>
  <c r="FU57" i="1"/>
  <c r="GV57" i="1"/>
  <c r="EB57" i="1"/>
  <c r="ET57" i="1"/>
  <c r="AK54" i="1"/>
  <c r="AN54" i="1"/>
  <c r="AV53" i="1"/>
  <c r="BY53" i="1"/>
  <c r="DB53" i="1"/>
  <c r="R53" i="1"/>
  <c r="X52" i="1"/>
  <c r="AC52" i="1"/>
  <c r="AZ52" i="1"/>
  <c r="CC52" i="1"/>
  <c r="DF52" i="1"/>
  <c r="S37" i="1"/>
  <c r="BQ37" i="1"/>
  <c r="CT37" i="1"/>
  <c r="GE45" i="1"/>
  <c r="HF45" i="1"/>
  <c r="EL45" i="1"/>
  <c r="FD45" i="1"/>
  <c r="S49" i="1"/>
  <c r="BQ49" i="1"/>
  <c r="CT49" i="1"/>
  <c r="AK42" i="1"/>
  <c r="AN42" i="1"/>
  <c r="CM41" i="1"/>
  <c r="DP41" i="1"/>
  <c r="BJ41" i="1"/>
  <c r="AH42" i="1"/>
  <c r="CM42" i="1"/>
  <c r="DP42" i="1"/>
  <c r="BJ42" i="1"/>
  <c r="X40" i="1"/>
  <c r="CC40" i="1"/>
  <c r="DF40" i="1"/>
  <c r="AZ40" i="1"/>
  <c r="CM40" i="1"/>
  <c r="DP40" i="1"/>
  <c r="BJ40" i="1"/>
  <c r="BV31" i="1"/>
  <c r="CY31" i="1"/>
  <c r="AS31" i="1"/>
  <c r="AS33" i="1"/>
  <c r="BV33" i="1"/>
  <c r="CY33" i="1"/>
  <c r="GA32" i="1"/>
  <c r="HB32" i="1"/>
  <c r="EH32" i="1"/>
  <c r="EZ34" i="1"/>
  <c r="GE28" i="1"/>
  <c r="HF28" i="1"/>
  <c r="FD28" i="1"/>
  <c r="EL28" i="1"/>
  <c r="BV40" i="1"/>
  <c r="CY40" i="1"/>
  <c r="AS40" i="1"/>
  <c r="EX36" i="1"/>
  <c r="EF34" i="1"/>
  <c r="FY34" i="1"/>
  <c r="GZ34" i="1"/>
  <c r="BV19" i="1"/>
  <c r="CY19" i="1"/>
  <c r="AS19" i="1"/>
  <c r="FG28" i="1"/>
  <c r="EO28" i="1"/>
  <c r="GH28" i="1"/>
  <c r="HI28" i="1"/>
  <c r="GB28" i="1"/>
  <c r="HC28" i="1"/>
  <c r="FA30" i="1"/>
  <c r="EO27" i="1"/>
  <c r="FG27" i="1"/>
  <c r="GH27" i="1"/>
  <c r="HI27" i="1"/>
  <c r="FX21" i="1"/>
  <c r="GY21" i="1"/>
  <c r="EW23" i="1"/>
  <c r="EE21" i="1"/>
  <c r="DZ21" i="1"/>
  <c r="CH18" i="1"/>
  <c r="DK18" i="1"/>
  <c r="BE18" i="1"/>
  <c r="X18" i="1"/>
  <c r="AC18" i="1"/>
  <c r="BE22" i="1"/>
  <c r="CH22" i="1"/>
  <c r="DK22" i="1"/>
  <c r="EZ22" i="1"/>
  <c r="EH20" i="1"/>
  <c r="GA20" i="1"/>
  <c r="HB20" i="1"/>
  <c r="DR17" i="1"/>
  <c r="BN17" i="1"/>
  <c r="CQ17" i="1"/>
  <c r="EF19" i="1"/>
  <c r="EX21" i="1"/>
  <c r="FY19" i="1"/>
  <c r="GZ19" i="1"/>
  <c r="AN8" i="1"/>
  <c r="EC15" i="1"/>
  <c r="EU15" i="1"/>
  <c r="FV15" i="1"/>
  <c r="GW15" i="1"/>
  <c r="EG13" i="1"/>
  <c r="FZ13" i="1"/>
  <c r="HA13" i="1"/>
  <c r="EY15" i="1"/>
  <c r="BY10" i="1"/>
  <c r="DB10" i="1"/>
  <c r="R10" i="1"/>
  <c r="AV10" i="1"/>
  <c r="EB8" i="1"/>
  <c r="FU8" i="1"/>
  <c r="GV8" i="1"/>
  <c r="ET8" i="1"/>
  <c r="EG8" i="1"/>
  <c r="FZ8" i="1"/>
  <c r="HA8" i="1"/>
  <c r="EY10" i="1"/>
  <c r="EI9" i="1"/>
  <c r="FF9" i="1"/>
  <c r="EN9" i="1"/>
  <c r="BQ11" i="1"/>
  <c r="CT11" i="1"/>
  <c r="S11" i="1"/>
  <c r="CM7" i="1"/>
  <c r="DP7" i="1"/>
  <c r="BJ7" i="1"/>
  <c r="AN9" i="1"/>
  <c r="GD14" i="1"/>
  <c r="HE14" i="1"/>
  <c r="FC14" i="1"/>
  <c r="EK14" i="1"/>
  <c r="FI6" i="1"/>
  <c r="GJ6" i="1"/>
  <c r="HK6" i="1"/>
  <c r="EQ6" i="1"/>
  <c r="GG10" i="1"/>
  <c r="HH10" i="1"/>
  <c r="FF10" i="1"/>
  <c r="EN10" i="1"/>
  <c r="AC10" i="1"/>
  <c r="EC3" i="1"/>
  <c r="FV3" i="1"/>
  <c r="EA4" i="1"/>
  <c r="FT4" i="1"/>
  <c r="DU4" i="1"/>
  <c r="FW4" i="1"/>
  <c r="FD68" i="1"/>
  <c r="EL68" i="1"/>
  <c r="FM68" i="1"/>
  <c r="FH71" i="1"/>
  <c r="EP71" i="1"/>
  <c r="DR63" i="1"/>
  <c r="BN63" i="1"/>
  <c r="CQ63" i="1"/>
  <c r="GG65" i="1"/>
  <c r="HH65" i="1"/>
  <c r="EN65" i="1"/>
  <c r="FF65" i="1"/>
  <c r="EY63" i="1"/>
  <c r="FZ61" i="1"/>
  <c r="HA61" i="1"/>
  <c r="EG61" i="1"/>
  <c r="BQ52" i="1"/>
  <c r="CT52" i="1"/>
  <c r="S52" i="1"/>
  <c r="EQ63" i="1"/>
  <c r="FI63" i="1"/>
  <c r="GJ63" i="1"/>
  <c r="HK63" i="1"/>
  <c r="EC61" i="1"/>
  <c r="FV61" i="1"/>
  <c r="GW61" i="1"/>
  <c r="EU61" i="1"/>
  <c r="FR59" i="1"/>
  <c r="GS59" i="1"/>
  <c r="HT59" i="1"/>
  <c r="EY56" i="1"/>
  <c r="FZ54" i="1"/>
  <c r="HA54" i="1"/>
  <c r="EG54" i="1"/>
  <c r="EI54" i="1"/>
  <c r="EF62" i="1"/>
  <c r="EX64" i="1"/>
  <c r="FY62" i="1"/>
  <c r="GZ62" i="1"/>
  <c r="DZ62" i="1"/>
  <c r="EB61" i="1"/>
  <c r="ET61" i="1"/>
  <c r="FU61" i="1"/>
  <c r="GV61" i="1"/>
  <c r="BN58" i="1"/>
  <c r="CQ58" i="1"/>
  <c r="DR58" i="1"/>
  <c r="FI55" i="1"/>
  <c r="EQ55" i="1"/>
  <c r="GJ55" i="1"/>
  <c r="HK55" i="1"/>
  <c r="AN62" i="1"/>
  <c r="BQ54" i="1"/>
  <c r="CT54" i="1"/>
  <c r="X54" i="1"/>
  <c r="S54" i="1"/>
  <c r="CM61" i="1"/>
  <c r="DP61" i="1"/>
  <c r="BJ61" i="1"/>
  <c r="BV50" i="1"/>
  <c r="CY50" i="1"/>
  <c r="AS50" i="1"/>
  <c r="ET50" i="1"/>
  <c r="EB50" i="1"/>
  <c r="FU50" i="1"/>
  <c r="GV50" i="1"/>
  <c r="GI48" i="1"/>
  <c r="HJ48" i="1"/>
  <c r="EP48" i="1"/>
  <c r="FH48" i="1"/>
  <c r="EF48" i="1"/>
  <c r="EX50" i="1"/>
  <c r="FY48" i="1"/>
  <c r="GZ48" i="1"/>
  <c r="FR49" i="1"/>
  <c r="GS49" i="1"/>
  <c r="HT49" i="1"/>
  <c r="EV53" i="1"/>
  <c r="FW53" i="1"/>
  <c r="GX53" i="1"/>
  <c r="EQ52" i="1"/>
  <c r="GJ52" i="1"/>
  <c r="HK52" i="1"/>
  <c r="FI52" i="1"/>
  <c r="EZ46" i="1"/>
  <c r="EH44" i="1"/>
  <c r="GA44" i="1"/>
  <c r="HB44" i="1"/>
  <c r="BQ42" i="1"/>
  <c r="CT42" i="1"/>
  <c r="S42" i="1"/>
  <c r="BV37" i="1"/>
  <c r="CY37" i="1"/>
  <c r="AS37" i="1"/>
  <c r="BA46" i="1"/>
  <c r="CD46" i="1"/>
  <c r="DG46" i="1"/>
  <c r="FZ40" i="1"/>
  <c r="HA40" i="1"/>
  <c r="EY42" i="1"/>
  <c r="EG40" i="1"/>
  <c r="CD43" i="1"/>
  <c r="DG43" i="1"/>
  <c r="BA43" i="1"/>
  <c r="AK39" i="1"/>
  <c r="AN39" i="1"/>
  <c r="BE34" i="1"/>
  <c r="CH34" i="1"/>
  <c r="DK34" i="1"/>
  <c r="GH41" i="1"/>
  <c r="HI41" i="1"/>
  <c r="FG41" i="1"/>
  <c r="EO41" i="1"/>
  <c r="EW33" i="1"/>
  <c r="DZ31" i="1"/>
  <c r="FX31" i="1"/>
  <c r="GY31" i="1"/>
  <c r="EE31" i="1"/>
  <c r="EP38" i="1"/>
  <c r="FH38" i="1"/>
  <c r="GI38" i="1"/>
  <c r="HJ38" i="1"/>
  <c r="GD37" i="1"/>
  <c r="HE37" i="1"/>
  <c r="EK37" i="1"/>
  <c r="FC37" i="1"/>
  <c r="BQ28" i="1"/>
  <c r="CT28" i="1"/>
  <c r="S28" i="1"/>
  <c r="AH27" i="1"/>
  <c r="CM27" i="1"/>
  <c r="DP27" i="1"/>
  <c r="BJ27" i="1"/>
  <c r="CH29" i="1"/>
  <c r="DK29" i="1"/>
  <c r="BE29" i="1"/>
  <c r="AN25" i="1"/>
  <c r="BV30" i="1"/>
  <c r="CY30" i="1"/>
  <c r="AS30" i="1"/>
  <c r="FX22" i="1"/>
  <c r="GY22" i="1"/>
  <c r="EW24" i="1"/>
  <c r="EE22" i="1"/>
  <c r="DZ22" i="1"/>
  <c r="EI28" i="1"/>
  <c r="FF28" i="1"/>
  <c r="EN28" i="1"/>
  <c r="GG28" i="1"/>
  <c r="HH28" i="1"/>
  <c r="EH21" i="1"/>
  <c r="EZ23" i="1"/>
  <c r="GA21" i="1"/>
  <c r="HB21" i="1"/>
  <c r="EL25" i="1"/>
  <c r="FD25" i="1"/>
  <c r="GE25" i="1"/>
  <c r="HF25" i="1"/>
  <c r="GS26" i="1"/>
  <c r="HT26" i="1"/>
  <c r="FR26" i="1"/>
  <c r="BV18" i="1"/>
  <c r="CY18" i="1"/>
  <c r="AS18" i="1"/>
  <c r="EU22" i="1"/>
  <c r="EC22" i="1"/>
  <c r="FV22" i="1"/>
  <c r="GW22" i="1"/>
  <c r="BQ18" i="1"/>
  <c r="CT18" i="1"/>
  <c r="S18" i="1"/>
  <c r="AH19" i="1"/>
  <c r="CM19" i="1"/>
  <c r="DP19" i="1"/>
  <c r="BJ19" i="1"/>
  <c r="FZ15" i="1"/>
  <c r="HA15" i="1"/>
  <c r="EY17" i="1"/>
  <c r="EG15" i="1"/>
  <c r="BN20" i="1"/>
  <c r="CQ20" i="1"/>
  <c r="DR20" i="1"/>
  <c r="EB16" i="1"/>
  <c r="ET16" i="1"/>
  <c r="FU16" i="1"/>
  <c r="GV16" i="1"/>
  <c r="AS9" i="1"/>
  <c r="BV9" i="1"/>
  <c r="CY9" i="1"/>
  <c r="AZ7" i="1"/>
  <c r="X7" i="1"/>
  <c r="AC7" i="1"/>
  <c r="CC7" i="1"/>
  <c r="DF7" i="1"/>
  <c r="EK13" i="1"/>
  <c r="FC13" i="1"/>
  <c r="GD13" i="1"/>
  <c r="HE13" i="1"/>
  <c r="AK11" i="1"/>
  <c r="AN11" i="1"/>
  <c r="GN5" i="1"/>
  <c r="HO5" i="1"/>
  <c r="FM5" i="1"/>
  <c r="BQ5" i="1"/>
  <c r="CT5" i="1"/>
  <c r="S5" i="1"/>
  <c r="GC10" i="1"/>
  <c r="HD10" i="1"/>
  <c r="EB43" i="1"/>
  <c r="ET43" i="1"/>
  <c r="FU43" i="1"/>
  <c r="GV43" i="1"/>
  <c r="AS34" i="1"/>
  <c r="BV34" i="1"/>
  <c r="CY34" i="1"/>
  <c r="FR16" i="1"/>
  <c r="GS16" i="1"/>
  <c r="HT16" i="1"/>
  <c r="BY65" i="1"/>
  <c r="DB65" i="1"/>
  <c r="AV65" i="1"/>
  <c r="R65" i="1"/>
  <c r="FH72" i="1"/>
  <c r="EP72" i="1"/>
  <c r="FQ72" i="1"/>
  <c r="DZ60" i="1"/>
  <c r="S61" i="1"/>
  <c r="BQ61" i="1"/>
  <c r="CT61" i="1"/>
  <c r="EC64" i="1"/>
  <c r="FV64" i="1"/>
  <c r="GW64" i="1"/>
  <c r="EU64" i="1"/>
  <c r="EX54" i="1"/>
  <c r="EF52" i="1"/>
  <c r="FY52" i="1"/>
  <c r="GZ52" i="1"/>
  <c r="FU66" i="1"/>
  <c r="GV66" i="1"/>
  <c r="EB66" i="1"/>
  <c r="ET66" i="1"/>
  <c r="EW61" i="1"/>
  <c r="DZ59" i="1"/>
  <c r="EE59" i="1"/>
  <c r="FX59" i="1"/>
  <c r="GY59" i="1"/>
  <c r="FX53" i="1"/>
  <c r="GY53" i="1"/>
  <c r="EW55" i="1"/>
  <c r="EE53" i="1"/>
  <c r="DZ53" i="1"/>
  <c r="EW58" i="1"/>
  <c r="EE56" i="1"/>
  <c r="DZ56" i="1"/>
  <c r="FX56" i="1"/>
  <c r="GY56" i="1"/>
  <c r="AS58" i="1"/>
  <c r="BV58" i="1"/>
  <c r="CY58" i="1"/>
  <c r="DR59" i="1"/>
  <c r="BN59" i="1"/>
  <c r="CQ59" i="1"/>
  <c r="EQ57" i="1"/>
  <c r="FI57" i="1"/>
  <c r="GJ57" i="1"/>
  <c r="HK57" i="1"/>
  <c r="BN54" i="1"/>
  <c r="CQ54" i="1"/>
  <c r="DR54" i="1"/>
  <c r="BQ44" i="1"/>
  <c r="CT44" i="1"/>
  <c r="S44" i="1"/>
  <c r="FL59" i="1"/>
  <c r="GM59" i="1"/>
  <c r="HN59" i="1"/>
  <c r="EK53" i="1"/>
  <c r="FC53" i="1"/>
  <c r="GD53" i="1"/>
  <c r="HE53" i="1"/>
  <c r="AS52" i="1"/>
  <c r="BV52" i="1"/>
  <c r="CY52" i="1"/>
  <c r="FT46" i="1"/>
  <c r="GU46" i="1"/>
  <c r="DU46" i="1"/>
  <c r="ES46" i="1"/>
  <c r="EA46" i="1"/>
  <c r="FC51" i="1"/>
  <c r="GD51" i="1"/>
  <c r="HE51" i="1"/>
  <c r="EK51" i="1"/>
  <c r="GI44" i="1"/>
  <c r="HJ44" i="1"/>
  <c r="EP44" i="1"/>
  <c r="FH44" i="1"/>
  <c r="FF48" i="1"/>
  <c r="GG48" i="1"/>
  <c r="HH48" i="1"/>
  <c r="EN48" i="1"/>
  <c r="EI48" i="1"/>
  <c r="ET45" i="1"/>
  <c r="EB45" i="1"/>
  <c r="FU45" i="1"/>
  <c r="GV45" i="1"/>
  <c r="AS42" i="1"/>
  <c r="BV42" i="1"/>
  <c r="CY42" i="1"/>
  <c r="FX45" i="1"/>
  <c r="GY45" i="1"/>
  <c r="EW47" i="1"/>
  <c r="DZ45" i="1"/>
  <c r="EE45" i="1"/>
  <c r="EX44" i="1"/>
  <c r="EF42" i="1"/>
  <c r="FY42" i="1"/>
  <c r="GZ42" i="1"/>
  <c r="DZ42" i="1"/>
  <c r="FT38" i="1"/>
  <c r="GU38" i="1"/>
  <c r="DU38" i="1"/>
  <c r="ES38" i="1"/>
  <c r="EA38" i="1"/>
  <c r="EZ40" i="1"/>
  <c r="EH38" i="1"/>
  <c r="GA38" i="1"/>
  <c r="HB38" i="1"/>
  <c r="BQ39" i="1"/>
  <c r="CT39" i="1"/>
  <c r="S39" i="1"/>
  <c r="CM45" i="1"/>
  <c r="DP45" i="1"/>
  <c r="BJ45" i="1"/>
  <c r="X37" i="1"/>
  <c r="AZ37" i="1"/>
  <c r="CC37" i="1"/>
  <c r="DF37" i="1"/>
  <c r="FM36" i="1"/>
  <c r="GN36" i="1"/>
  <c r="HO36" i="1"/>
  <c r="BQ31" i="1"/>
  <c r="CT31" i="1"/>
  <c r="S31" i="1"/>
  <c r="BQ34" i="1"/>
  <c r="CT34" i="1"/>
  <c r="S34" i="1"/>
  <c r="FZ32" i="1"/>
  <c r="HA32" i="1"/>
  <c r="EG32" i="1"/>
  <c r="EY34" i="1"/>
  <c r="FL48" i="1"/>
  <c r="GM48" i="1"/>
  <c r="HN48" i="1"/>
  <c r="GM33" i="1"/>
  <c r="HN33" i="1"/>
  <c r="FL33" i="1"/>
  <c r="CC32" i="1"/>
  <c r="DF32" i="1"/>
  <c r="AZ32" i="1"/>
  <c r="X32" i="1"/>
  <c r="CC34" i="1"/>
  <c r="DF34" i="1"/>
  <c r="AZ34" i="1"/>
  <c r="X34" i="1"/>
  <c r="AC34" i="1"/>
  <c r="DR34" i="1"/>
  <c r="GG41" i="1"/>
  <c r="HH41" i="1"/>
  <c r="FF41" i="1"/>
  <c r="EN41" i="1"/>
  <c r="AV38" i="1"/>
  <c r="BY38" i="1"/>
  <c r="DB38" i="1"/>
  <c r="R38" i="1"/>
  <c r="BA38" i="1"/>
  <c r="CD38" i="1"/>
  <c r="DG38" i="1"/>
  <c r="FX29" i="1"/>
  <c r="GY29" i="1"/>
  <c r="EW31" i="1"/>
  <c r="EE29" i="1"/>
  <c r="DZ29" i="1"/>
  <c r="AK28" i="1"/>
  <c r="AN28" i="1"/>
  <c r="EZ32" i="1"/>
  <c r="GA30" i="1"/>
  <c r="HB30" i="1"/>
  <c r="EH30" i="1"/>
  <c r="BV21" i="1"/>
  <c r="CY21" i="1"/>
  <c r="AS21" i="1"/>
  <c r="BV23" i="1"/>
  <c r="CY23" i="1"/>
  <c r="AS23" i="1"/>
  <c r="S22" i="1"/>
  <c r="BQ22" i="1"/>
  <c r="CT22" i="1"/>
  <c r="GD22" i="1"/>
  <c r="HE22" i="1"/>
  <c r="FC22" i="1"/>
  <c r="EK22" i="1"/>
  <c r="FR19" i="1"/>
  <c r="GS19" i="1"/>
  <c r="HT19" i="1"/>
  <c r="EF16" i="1"/>
  <c r="FY16" i="1"/>
  <c r="GZ16" i="1"/>
  <c r="EX18" i="1"/>
  <c r="BQ20" i="1"/>
  <c r="CT20" i="1"/>
  <c r="S20" i="1"/>
  <c r="X23" i="1"/>
  <c r="AZ17" i="1"/>
  <c r="CC17" i="1"/>
  <c r="DF17" i="1"/>
  <c r="X17" i="1"/>
  <c r="S15" i="1"/>
  <c r="BQ15" i="1"/>
  <c r="CT15" i="1"/>
  <c r="AS13" i="1"/>
  <c r="BV13" i="1"/>
  <c r="CY13" i="1"/>
  <c r="FH10" i="1"/>
  <c r="EP10" i="1"/>
  <c r="GI10" i="1"/>
  <c r="HJ10" i="1"/>
  <c r="EE15" i="1"/>
  <c r="FX15" i="1"/>
  <c r="GY15" i="1"/>
  <c r="EW17" i="1"/>
  <c r="DZ15" i="1"/>
  <c r="FG12" i="1"/>
  <c r="FY14" i="1"/>
  <c r="GZ14" i="1"/>
  <c r="EF14" i="1"/>
  <c r="EX16" i="1"/>
  <c r="EO13" i="1"/>
  <c r="GH13" i="1"/>
  <c r="HI13" i="1"/>
  <c r="FG13" i="1"/>
  <c r="BQ13" i="1"/>
  <c r="CT13" i="1"/>
  <c r="S13" i="1"/>
  <c r="GE8" i="1"/>
  <c r="HF8" i="1"/>
  <c r="FD8" i="1"/>
  <c r="EL8" i="1"/>
  <c r="DZ8" i="1"/>
  <c r="GJ3" i="1"/>
  <c r="EQ3" i="1"/>
  <c r="GS3" i="1"/>
  <c r="GN10" i="1"/>
  <c r="HO10" i="1"/>
  <c r="FM10" i="1"/>
  <c r="EP3" i="1"/>
  <c r="GR3" i="1"/>
  <c r="GI3" i="1"/>
  <c r="EL13" i="1"/>
  <c r="FD13" i="1"/>
  <c r="GE13" i="1"/>
  <c r="HF13" i="1"/>
  <c r="FT3" i="1"/>
  <c r="DU3" i="1"/>
  <c r="FW3" i="1"/>
  <c r="EA3" i="1"/>
  <c r="BV62" i="1"/>
  <c r="CY62" i="1"/>
  <c r="AS62" i="1"/>
  <c r="EP62" i="1"/>
  <c r="GI62" i="1"/>
  <c r="HJ62" i="1"/>
  <c r="FH62" i="1"/>
  <c r="FC49" i="1"/>
  <c r="EK49" i="1"/>
  <c r="GD49" i="1"/>
  <c r="HE49" i="1"/>
  <c r="EB15" i="1"/>
  <c r="ET15" i="1"/>
  <c r="FU15" i="1"/>
  <c r="GV15" i="1"/>
  <c r="EW69" i="1"/>
  <c r="FX67" i="1"/>
  <c r="GY67" i="1"/>
  <c r="EE67" i="1"/>
  <c r="DZ67" i="1"/>
  <c r="FK74" i="1"/>
  <c r="EI71" i="1"/>
  <c r="FJ71" i="1"/>
  <c r="EK65" i="1"/>
  <c r="GD65" i="1"/>
  <c r="HE65" i="1"/>
  <c r="FC65" i="1"/>
  <c r="FI66" i="1"/>
  <c r="EQ66" i="1"/>
  <c r="GJ66" i="1"/>
  <c r="HK66" i="1"/>
  <c r="FB69" i="1"/>
  <c r="EJ69" i="1"/>
  <c r="BJ62" i="1"/>
  <c r="CM62" i="1"/>
  <c r="DP62" i="1"/>
  <c r="BY63" i="1"/>
  <c r="DB63" i="1"/>
  <c r="AV63" i="1"/>
  <c r="R63" i="1"/>
  <c r="EI72" i="1"/>
  <c r="FJ72" i="1"/>
  <c r="EA57" i="1"/>
  <c r="DU57" i="1"/>
  <c r="ES57" i="1"/>
  <c r="FT57" i="1"/>
  <c r="GU57" i="1"/>
  <c r="CH60" i="1"/>
  <c r="DK60" i="1"/>
  <c r="BE60" i="1"/>
  <c r="GD60" i="1"/>
  <c r="HE60" i="1"/>
  <c r="FC60" i="1"/>
  <c r="EK60" i="1"/>
  <c r="BQ59" i="1"/>
  <c r="CT59" i="1"/>
  <c r="S59" i="1"/>
  <c r="CH56" i="1"/>
  <c r="DK56" i="1"/>
  <c r="BE56" i="1"/>
  <c r="FV51" i="1"/>
  <c r="GW51" i="1"/>
  <c r="EU51" i="1"/>
  <c r="EC51" i="1"/>
  <c r="AK52" i="1"/>
  <c r="AN52" i="1"/>
  <c r="FY46" i="1"/>
  <c r="GZ46" i="1"/>
  <c r="EX48" i="1"/>
  <c r="EF46" i="1"/>
  <c r="DZ46" i="1"/>
  <c r="CH53" i="1"/>
  <c r="DK53" i="1"/>
  <c r="BE53" i="1"/>
  <c r="BV47" i="1"/>
  <c r="CY47" i="1"/>
  <c r="AS47" i="1"/>
  <c r="AS48" i="1"/>
  <c r="BV48" i="1"/>
  <c r="CY48" i="1"/>
  <c r="FV52" i="1"/>
  <c r="GW52" i="1"/>
  <c r="EC52" i="1"/>
  <c r="EU52" i="1"/>
  <c r="S35" i="1"/>
  <c r="BQ35" i="1"/>
  <c r="CT35" i="1"/>
  <c r="S46" i="1"/>
  <c r="BQ46" i="1"/>
  <c r="CT46" i="1"/>
  <c r="ET40" i="1"/>
  <c r="FU40" i="1"/>
  <c r="GV40" i="1"/>
  <c r="EB40" i="1"/>
  <c r="EN44" i="1"/>
  <c r="FF44" i="1"/>
  <c r="EI44" i="1"/>
  <c r="GG44" i="1"/>
  <c r="HH44" i="1"/>
  <c r="BJ39" i="1"/>
  <c r="CM39" i="1"/>
  <c r="DP39" i="1"/>
  <c r="CI38" i="1"/>
  <c r="DL38" i="1"/>
  <c r="BF38" i="1"/>
  <c r="DR39" i="1"/>
  <c r="BN39" i="1"/>
  <c r="CQ39" i="1"/>
  <c r="EX42" i="1"/>
  <c r="EF40" i="1"/>
  <c r="FY40" i="1"/>
  <c r="GZ40" i="1"/>
  <c r="DR37" i="1"/>
  <c r="GH43" i="1"/>
  <c r="HI43" i="1"/>
  <c r="FG43" i="1"/>
  <c r="EO43" i="1"/>
  <c r="S32" i="1"/>
  <c r="BQ32" i="1"/>
  <c r="CT32" i="1"/>
  <c r="BQ30" i="1"/>
  <c r="CT30" i="1"/>
  <c r="S30" i="1"/>
  <c r="AK30" i="1"/>
  <c r="AN30" i="1"/>
  <c r="BE35" i="1"/>
  <c r="CH35" i="1"/>
  <c r="DK35" i="1"/>
  <c r="CM43" i="1"/>
  <c r="DP43" i="1"/>
  <c r="BJ43" i="1"/>
  <c r="GN35" i="1"/>
  <c r="HO35" i="1"/>
  <c r="FM35" i="1"/>
  <c r="X29" i="1"/>
  <c r="AC29" i="1"/>
  <c r="AZ29" i="1"/>
  <c r="CC29" i="1"/>
  <c r="DF29" i="1"/>
  <c r="DR32" i="1"/>
  <c r="BN26" i="1"/>
  <c r="CQ26" i="1"/>
  <c r="DR26" i="1"/>
  <c r="BN25" i="1"/>
  <c r="CQ25" i="1"/>
  <c r="DR25" i="1"/>
  <c r="EE26" i="1"/>
  <c r="EW28" i="1"/>
  <c r="DZ26" i="1"/>
  <c r="FX26" i="1"/>
  <c r="GY26" i="1"/>
  <c r="EX28" i="1"/>
  <c r="EF26" i="1"/>
  <c r="FY26" i="1"/>
  <c r="GZ26" i="1"/>
  <c r="BQ21" i="1"/>
  <c r="CT21" i="1"/>
  <c r="S21" i="1"/>
  <c r="EY19" i="1"/>
  <c r="FZ17" i="1"/>
  <c r="HA17" i="1"/>
  <c r="EG17" i="1"/>
  <c r="CD24" i="1"/>
  <c r="DG24" i="1"/>
  <c r="BA24" i="1"/>
  <c r="FC18" i="1"/>
  <c r="EK18" i="1"/>
  <c r="GD18" i="1"/>
  <c r="HE18" i="1"/>
  <c r="AK20" i="1"/>
  <c r="AN20" i="1"/>
  <c r="S19" i="1"/>
  <c r="BQ19" i="1"/>
  <c r="CT19" i="1"/>
  <c r="BE7" i="1"/>
  <c r="CH7" i="1"/>
  <c r="DK7" i="1"/>
  <c r="FZ7" i="1"/>
  <c r="HA7" i="1"/>
  <c r="EY9" i="1"/>
  <c r="EG7" i="1"/>
  <c r="AK10" i="1"/>
  <c r="AN10" i="1"/>
  <c r="ET6" i="1"/>
  <c r="FU6" i="1"/>
  <c r="GV6" i="1"/>
  <c r="EB6" i="1"/>
  <c r="AZ6" i="1"/>
  <c r="CC6" i="1"/>
  <c r="DF6" i="1"/>
  <c r="X6" i="1"/>
  <c r="EZ10" i="1"/>
  <c r="EH8" i="1"/>
  <c r="GA8" i="1"/>
  <c r="HB8" i="1"/>
  <c r="EZ12" i="1"/>
  <c r="GA10" i="1"/>
  <c r="HB10" i="1"/>
  <c r="EH10" i="1"/>
  <c r="AH4" i="1"/>
  <c r="CN4" i="1"/>
  <c r="GM9" i="1"/>
  <c r="HN9" i="1"/>
  <c r="FL9" i="1"/>
  <c r="CH67" i="1"/>
  <c r="DK67" i="1"/>
  <c r="AC67" i="1"/>
  <c r="BE67" i="1"/>
  <c r="EP51" i="1"/>
  <c r="GI51" i="1"/>
  <c r="HJ51" i="1"/>
  <c r="FH51" i="1"/>
  <c r="EX26" i="1"/>
  <c r="EF24" i="1"/>
  <c r="FY24" i="1"/>
  <c r="GZ24" i="1"/>
  <c r="ER74" i="1"/>
  <c r="FS74" i="1"/>
  <c r="FO74" i="1"/>
  <c r="ED74" i="1"/>
  <c r="FE74" i="1"/>
  <c r="EB69" i="1"/>
  <c r="ET69" i="1"/>
  <c r="EI70" i="1"/>
  <c r="FJ70" i="1"/>
  <c r="EN70" i="1"/>
  <c r="FF70" i="1"/>
  <c r="EO70" i="1"/>
  <c r="FP70" i="1"/>
  <c r="FG70" i="1"/>
  <c r="DU69" i="1"/>
  <c r="EV69" i="1"/>
  <c r="CD65" i="1"/>
  <c r="DG65" i="1"/>
  <c r="BA65" i="1"/>
  <c r="AC61" i="1"/>
  <c r="AH61" i="1"/>
  <c r="CH61" i="1"/>
  <c r="DK61" i="1"/>
  <c r="BE61" i="1"/>
  <c r="EG59" i="1"/>
  <c r="EY61" i="1"/>
  <c r="FZ59" i="1"/>
  <c r="HA59" i="1"/>
  <c r="EX61" i="1"/>
  <c r="FY59" i="1"/>
  <c r="GZ59" i="1"/>
  <c r="EF59" i="1"/>
  <c r="EO60" i="1"/>
  <c r="GH60" i="1"/>
  <c r="HI60" i="1"/>
  <c r="FG60" i="1"/>
  <c r="BE66" i="1"/>
  <c r="CH66" i="1"/>
  <c r="DK66" i="1"/>
  <c r="CD59" i="1"/>
  <c r="DG59" i="1"/>
  <c r="BA59" i="1"/>
  <c r="EX60" i="1"/>
  <c r="DZ58" i="1"/>
  <c r="FY58" i="1"/>
  <c r="GZ58" i="1"/>
  <c r="EF58" i="1"/>
  <c r="EI58" i="1"/>
  <c r="GJ60" i="1"/>
  <c r="HK60" i="1"/>
  <c r="FI60" i="1"/>
  <c r="EQ60" i="1"/>
  <c r="CD55" i="1"/>
  <c r="DG55" i="1"/>
  <c r="BA55" i="1"/>
  <c r="EY52" i="1"/>
  <c r="EG50" i="1"/>
  <c r="FZ50" i="1"/>
  <c r="HA50" i="1"/>
  <c r="EZ45" i="1"/>
  <c r="EH43" i="1"/>
  <c r="GA43" i="1"/>
  <c r="HB43" i="1"/>
  <c r="GE53" i="1"/>
  <c r="HF53" i="1"/>
  <c r="EL53" i="1"/>
  <c r="FD53" i="1"/>
  <c r="EW49" i="1"/>
  <c r="EE47" i="1"/>
  <c r="DZ47" i="1"/>
  <c r="FX47" i="1"/>
  <c r="GY47" i="1"/>
  <c r="EC49" i="1"/>
  <c r="FV49" i="1"/>
  <c r="GW49" i="1"/>
  <c r="EU49" i="1"/>
  <c r="AN48" i="1"/>
  <c r="EB46" i="1"/>
  <c r="FU46" i="1"/>
  <c r="GV46" i="1"/>
  <c r="ET46" i="1"/>
  <c r="FY38" i="1"/>
  <c r="GZ38" i="1"/>
  <c r="EF38" i="1"/>
  <c r="EX40" i="1"/>
  <c r="DZ44" i="1"/>
  <c r="GD44" i="1"/>
  <c r="HE44" i="1"/>
  <c r="FC44" i="1"/>
  <c r="EK44" i="1"/>
  <c r="BQ43" i="1"/>
  <c r="CT43" i="1"/>
  <c r="S43" i="1"/>
  <c r="GD31" i="1"/>
  <c r="HE31" i="1"/>
  <c r="FC31" i="1"/>
  <c r="EK31" i="1"/>
  <c r="CH36" i="1"/>
  <c r="DK36" i="1"/>
  <c r="BE36" i="1"/>
  <c r="DZ38" i="1"/>
  <c r="AK32" i="1"/>
  <c r="AN32" i="1"/>
  <c r="FV30" i="1"/>
  <c r="GW30" i="1"/>
  <c r="EC30" i="1"/>
  <c r="EU30" i="1"/>
  <c r="DR30" i="1"/>
  <c r="BN30" i="1"/>
  <c r="CQ30" i="1"/>
  <c r="GI35" i="1"/>
  <c r="HJ35" i="1"/>
  <c r="EP35" i="1"/>
  <c r="FH35" i="1"/>
  <c r="DR28" i="1"/>
  <c r="BN28" i="1"/>
  <c r="CQ28" i="1"/>
  <c r="EG21" i="1"/>
  <c r="EY23" i="1"/>
  <c r="FZ21" i="1"/>
  <c r="HA21" i="1"/>
  <c r="EP24" i="1"/>
  <c r="FH24" i="1"/>
  <c r="GI24" i="1"/>
  <c r="HJ24" i="1"/>
  <c r="DR29" i="1"/>
  <c r="FT24" i="1"/>
  <c r="GU24" i="1"/>
  <c r="EA24" i="1"/>
  <c r="DU24" i="1"/>
  <c r="ES24" i="1"/>
  <c r="X35" i="1"/>
  <c r="CC35" i="1"/>
  <c r="DF35" i="1"/>
  <c r="AZ35" i="1"/>
  <c r="BY29" i="1"/>
  <c r="DB29" i="1"/>
  <c r="AV29" i="1"/>
  <c r="R29" i="1"/>
  <c r="BN19" i="1"/>
  <c r="CQ19" i="1"/>
  <c r="DR19" i="1"/>
  <c r="AK19" i="1"/>
  <c r="AN19" i="1"/>
  <c r="BV24" i="1"/>
  <c r="CY24" i="1"/>
  <c r="AS24" i="1"/>
  <c r="EW25" i="1"/>
  <c r="EE23" i="1"/>
  <c r="DZ23" i="1"/>
  <c r="FX23" i="1"/>
  <c r="GY23" i="1"/>
  <c r="S14" i="1"/>
  <c r="BQ14" i="1"/>
  <c r="CT14" i="1"/>
  <c r="EG20" i="1"/>
  <c r="FZ20" i="1"/>
  <c r="HA20" i="1"/>
  <c r="EY22" i="1"/>
  <c r="X21" i="1"/>
  <c r="AZ21" i="1"/>
  <c r="CC21" i="1"/>
  <c r="DF21" i="1"/>
  <c r="FD12" i="1"/>
  <c r="GE12" i="1"/>
  <c r="HF12" i="1"/>
  <c r="EL12" i="1"/>
  <c r="S16" i="1"/>
  <c r="BQ16" i="1"/>
  <c r="CT16" i="1"/>
  <c r="ET19" i="1"/>
  <c r="FU19" i="1"/>
  <c r="GV19" i="1"/>
  <c r="EB19" i="1"/>
  <c r="BJ12" i="1"/>
  <c r="CM12" i="1"/>
  <c r="DP12" i="1"/>
  <c r="DZ11" i="1"/>
  <c r="EE11" i="1"/>
  <c r="EW13" i="1"/>
  <c r="FX11" i="1"/>
  <c r="GY11" i="1"/>
  <c r="FY6" i="1"/>
  <c r="GZ6" i="1"/>
  <c r="EX8" i="1"/>
  <c r="EF6" i="1"/>
  <c r="AN15" i="1"/>
  <c r="EK10" i="1"/>
  <c r="FC10" i="1"/>
  <c r="GD10" i="1"/>
  <c r="HE10" i="1"/>
  <c r="DZ9" i="1"/>
  <c r="S8" i="1"/>
  <c r="BQ8" i="1"/>
  <c r="CT8" i="1"/>
  <c r="X8" i="1"/>
  <c r="AZ8" i="1"/>
  <c r="CC8" i="1"/>
  <c r="DF8" i="1"/>
  <c r="GB3" i="1"/>
  <c r="FA5" i="1"/>
  <c r="EU9" i="1"/>
  <c r="EC9" i="1"/>
  <c r="FV9" i="1"/>
  <c r="GW9" i="1"/>
  <c r="EI3" i="1"/>
  <c r="GK3" i="1"/>
  <c r="BQ3" i="1"/>
  <c r="S3" i="1"/>
  <c r="EK3" i="1"/>
  <c r="GM3" i="1"/>
  <c r="GD3" i="1"/>
  <c r="EJ73" i="1"/>
  <c r="ED73" i="1"/>
  <c r="FE73" i="1"/>
  <c r="FB73" i="1"/>
  <c r="EP55" i="1"/>
  <c r="GI55" i="1"/>
  <c r="HJ55" i="1"/>
  <c r="FH55" i="1"/>
  <c r="EZ44" i="1"/>
  <c r="EH42" i="1"/>
  <c r="GA42" i="1"/>
  <c r="HB42" i="1"/>
  <c r="X14" i="1"/>
  <c r="CC14" i="1"/>
  <c r="DF14" i="1"/>
  <c r="AZ14" i="1"/>
  <c r="EZ16" i="1"/>
  <c r="EH14" i="1"/>
  <c r="GA14" i="1"/>
  <c r="HB14" i="1"/>
  <c r="BJ14" i="1"/>
  <c r="CM14" i="1"/>
  <c r="DP14" i="1"/>
  <c r="CH65" i="1"/>
  <c r="DK65" i="1"/>
  <c r="BE65" i="1"/>
  <c r="AC65" i="1"/>
  <c r="AH65" i="1"/>
  <c r="AV67" i="1"/>
  <c r="BY67" i="1"/>
  <c r="DB67" i="1"/>
  <c r="R67" i="1"/>
  <c r="EJ72" i="1"/>
  <c r="ED72" i="1"/>
  <c r="FE72" i="1"/>
  <c r="FB72" i="1"/>
  <c r="ER73" i="1"/>
  <c r="FS73" i="1"/>
  <c r="FO73" i="1"/>
  <c r="EI69" i="1"/>
  <c r="FJ69" i="1"/>
  <c r="EN69" i="1"/>
  <c r="FF69" i="1"/>
  <c r="X60" i="1"/>
  <c r="CC60" i="1"/>
  <c r="DF60" i="1"/>
  <c r="AZ60" i="1"/>
  <c r="GD56" i="1"/>
  <c r="HE56" i="1"/>
  <c r="EK56" i="1"/>
  <c r="FC56" i="1"/>
  <c r="FO72" i="1"/>
  <c r="FG66" i="1"/>
  <c r="GH66" i="1"/>
  <c r="HI66" i="1"/>
  <c r="EO66" i="1"/>
  <c r="FI65" i="1"/>
  <c r="EQ65" i="1"/>
  <c r="GJ65" i="1"/>
  <c r="HK65" i="1"/>
  <c r="EQ56" i="1"/>
  <c r="FI56" i="1"/>
  <c r="GJ56" i="1"/>
  <c r="HK56" i="1"/>
  <c r="BJ55" i="1"/>
  <c r="CM55" i="1"/>
  <c r="DP55" i="1"/>
  <c r="EP57" i="1"/>
  <c r="GI57" i="1"/>
  <c r="HJ57" i="1"/>
  <c r="FH57" i="1"/>
  <c r="AH59" i="1"/>
  <c r="BJ59" i="1"/>
  <c r="CM59" i="1"/>
  <c r="DP59" i="1"/>
  <c r="CH57" i="1"/>
  <c r="DK57" i="1"/>
  <c r="AC57" i="1"/>
  <c r="AH57" i="1"/>
  <c r="BE57" i="1"/>
  <c r="AN59" i="1"/>
  <c r="CD57" i="1"/>
  <c r="DG57" i="1"/>
  <c r="BA57" i="1"/>
  <c r="GM58" i="1"/>
  <c r="HN58" i="1"/>
  <c r="FL58" i="1"/>
  <c r="AS67" i="1"/>
  <c r="BV67" i="1"/>
  <c r="CY67" i="1"/>
  <c r="EY48" i="1"/>
  <c r="FZ46" i="1"/>
  <c r="HA46" i="1"/>
  <c r="EG46" i="1"/>
  <c r="EE52" i="1"/>
  <c r="FX52" i="1"/>
  <c r="GY52" i="1"/>
  <c r="EW54" i="1"/>
  <c r="DZ52" i="1"/>
  <c r="CM51" i="1"/>
  <c r="DP51" i="1"/>
  <c r="BJ51" i="1"/>
  <c r="EL59" i="1"/>
  <c r="GE59" i="1"/>
  <c r="HF59" i="1"/>
  <c r="FD59" i="1"/>
  <c r="X50" i="1"/>
  <c r="AC50" i="1"/>
  <c r="CC50" i="1"/>
  <c r="DF50" i="1"/>
  <c r="AZ50" i="1"/>
  <c r="GI52" i="1"/>
  <c r="HJ52" i="1"/>
  <c r="FH52" i="1"/>
  <c r="EP52" i="1"/>
  <c r="EH40" i="1"/>
  <c r="EZ42" i="1"/>
  <c r="GA40" i="1"/>
  <c r="HB40" i="1"/>
  <c r="CD48" i="1"/>
  <c r="DG48" i="1"/>
  <c r="AC48" i="1"/>
  <c r="AH48" i="1"/>
  <c r="BA48" i="1"/>
  <c r="DR48" i="1"/>
  <c r="BN48" i="1"/>
  <c r="CQ48" i="1"/>
  <c r="EK42" i="1"/>
  <c r="FC42" i="1"/>
  <c r="GD42" i="1"/>
  <c r="HE42" i="1"/>
  <c r="FX36" i="1"/>
  <c r="GY36" i="1"/>
  <c r="DZ36" i="1"/>
  <c r="EE36" i="1"/>
  <c r="EW38" i="1"/>
  <c r="GD36" i="1"/>
  <c r="HE36" i="1"/>
  <c r="EK36" i="1"/>
  <c r="FC36" i="1"/>
  <c r="FX37" i="1"/>
  <c r="GY37" i="1"/>
  <c r="EW39" i="1"/>
  <c r="EE37" i="1"/>
  <c r="DZ37" i="1"/>
  <c r="BN36" i="1"/>
  <c r="CQ36" i="1"/>
  <c r="DR36" i="1"/>
  <c r="CH52" i="1"/>
  <c r="DK52" i="1"/>
  <c r="BE52" i="1"/>
  <c r="EI38" i="1"/>
  <c r="EN38" i="1"/>
  <c r="GG38" i="1"/>
  <c r="HH38" i="1"/>
  <c r="FF38" i="1"/>
  <c r="GH44" i="1"/>
  <c r="HI44" i="1"/>
  <c r="EO44" i="1"/>
  <c r="FG44" i="1"/>
  <c r="EX35" i="1"/>
  <c r="FY33" i="1"/>
  <c r="GZ33" i="1"/>
  <c r="EF33" i="1"/>
  <c r="BA28" i="1"/>
  <c r="CD28" i="1"/>
  <c r="DG28" i="1"/>
  <c r="GJ37" i="1"/>
  <c r="HK37" i="1"/>
  <c r="EQ37" i="1"/>
  <c r="FI37" i="1"/>
  <c r="GI36" i="1"/>
  <c r="HJ36" i="1"/>
  <c r="EP36" i="1"/>
  <c r="FH36" i="1"/>
  <c r="EA35" i="1"/>
  <c r="ES35" i="1"/>
  <c r="DU35" i="1"/>
  <c r="FT35" i="1"/>
  <c r="GU35" i="1"/>
  <c r="BQ33" i="1"/>
  <c r="CT33" i="1"/>
  <c r="S33" i="1"/>
  <c r="FH26" i="1"/>
  <c r="GI26" i="1"/>
  <c r="HJ26" i="1"/>
  <c r="EP26" i="1"/>
  <c r="GI29" i="1"/>
  <c r="HJ29" i="1"/>
  <c r="FH29" i="1"/>
  <c r="EP29" i="1"/>
  <c r="GJ28" i="1"/>
  <c r="HK28" i="1"/>
  <c r="FI28" i="1"/>
  <c r="EQ28" i="1"/>
  <c r="CM26" i="1"/>
  <c r="DP26" i="1"/>
  <c r="BJ26" i="1"/>
  <c r="AS27" i="1"/>
  <c r="BV27" i="1"/>
  <c r="CY27" i="1"/>
  <c r="GM24" i="1"/>
  <c r="HN24" i="1"/>
  <c r="FL24" i="1"/>
  <c r="GJ22" i="1"/>
  <c r="HK22" i="1"/>
  <c r="EQ22" i="1"/>
  <c r="FI22" i="1"/>
  <c r="FG17" i="1"/>
  <c r="EO17" i="1"/>
  <c r="GH17" i="1"/>
  <c r="HI17" i="1"/>
  <c r="GD21" i="1"/>
  <c r="HE21" i="1"/>
  <c r="FC21" i="1"/>
  <c r="EK21" i="1"/>
  <c r="BN21" i="1"/>
  <c r="CQ21" i="1"/>
  <c r="DR21" i="1"/>
  <c r="CM16" i="1"/>
  <c r="DP16" i="1"/>
  <c r="BJ16" i="1"/>
  <c r="EY21" i="1"/>
  <c r="EG19" i="1"/>
  <c r="FZ19" i="1"/>
  <c r="HA19" i="1"/>
  <c r="BE12" i="1"/>
  <c r="AC12" i="1"/>
  <c r="AH12" i="1"/>
  <c r="CH12" i="1"/>
  <c r="DK12" i="1"/>
  <c r="FA20" i="1"/>
  <c r="GB18" i="1"/>
  <c r="HC18" i="1"/>
  <c r="FG9" i="1"/>
  <c r="EO9" i="1"/>
  <c r="GH9" i="1"/>
  <c r="HI9" i="1"/>
  <c r="DR15" i="1"/>
  <c r="BN15" i="1"/>
  <c r="CQ15" i="1"/>
  <c r="BN12" i="1"/>
  <c r="CQ12" i="1"/>
  <c r="DR12" i="1"/>
  <c r="FX12" i="1"/>
  <c r="GY12" i="1"/>
  <c r="EE12" i="1"/>
  <c r="DZ12" i="1"/>
  <c r="EW14" i="1"/>
  <c r="AN16" i="1"/>
  <c r="BY17" i="1"/>
  <c r="DB17" i="1"/>
  <c r="R17" i="1"/>
  <c r="AV17" i="1"/>
  <c r="BJ11" i="1"/>
  <c r="CM11" i="1"/>
  <c r="DP11" i="1"/>
  <c r="GE7" i="1"/>
  <c r="HF7" i="1"/>
  <c r="FD7" i="1"/>
  <c r="EL7" i="1"/>
  <c r="BQ9" i="1"/>
  <c r="CT9" i="1"/>
  <c r="S9" i="1"/>
  <c r="BJ5" i="1"/>
  <c r="CM5" i="1"/>
  <c r="DP5" i="1"/>
  <c r="EQ62" i="1"/>
  <c r="FI62" i="1"/>
  <c r="GJ62" i="1"/>
  <c r="HK62" i="1"/>
  <c r="EY43" i="1"/>
  <c r="FZ41" i="1"/>
  <c r="HA41" i="1"/>
  <c r="EG41" i="1"/>
  <c r="EI41" i="1"/>
  <c r="EY51" i="1"/>
  <c r="EG49" i="1"/>
  <c r="FZ49" i="1"/>
  <c r="HA49" i="1"/>
  <c r="BQ47" i="1"/>
  <c r="CT47" i="1"/>
  <c r="X47" i="1"/>
  <c r="S47" i="1"/>
  <c r="BE25" i="1"/>
  <c r="AC25" i="1"/>
  <c r="AH25" i="1"/>
  <c r="CH25" i="1"/>
  <c r="DK25" i="1"/>
  <c r="BJ28" i="1"/>
  <c r="CM28" i="1"/>
  <c r="DP28" i="1"/>
  <c r="AH28" i="1"/>
  <c r="R24" i="1"/>
  <c r="AV24" i="1"/>
  <c r="BY24" i="1"/>
  <c r="DB24" i="1"/>
  <c r="AH9" i="1"/>
  <c r="BJ9" i="1"/>
  <c r="CM9" i="1"/>
  <c r="DP9" i="1"/>
  <c r="BN13" i="1"/>
  <c r="CQ13" i="1"/>
  <c r="DR13" i="1"/>
  <c r="EE5" i="1"/>
  <c r="FX5" i="1"/>
  <c r="GY5" i="1"/>
  <c r="DZ5" i="1"/>
  <c r="EW7" i="1"/>
  <c r="BV65" i="1"/>
  <c r="CY65" i="1"/>
  <c r="AS65" i="1"/>
  <c r="BQ64" i="1"/>
  <c r="CT64" i="1"/>
  <c r="S64" i="1"/>
  <c r="CC66" i="1"/>
  <c r="DF66" i="1"/>
  <c r="DR66" i="1"/>
  <c r="AZ66" i="1"/>
  <c r="X66" i="1"/>
  <c r="AC66" i="1"/>
  <c r="ER68" i="1"/>
  <c r="FS68" i="1"/>
  <c r="EF65" i="1"/>
  <c r="EI65" i="1"/>
  <c r="EX67" i="1"/>
  <c r="FY65" i="1"/>
  <c r="GZ65" i="1"/>
  <c r="DZ65" i="1"/>
  <c r="FY63" i="1"/>
  <c r="GZ63" i="1"/>
  <c r="EF63" i="1"/>
  <c r="EX65" i="1"/>
  <c r="FC62" i="1"/>
  <c r="EK62" i="1"/>
  <c r="GD62" i="1"/>
  <c r="HE62" i="1"/>
  <c r="CD61" i="1"/>
  <c r="DG61" i="1"/>
  <c r="BA61" i="1"/>
  <c r="DZ63" i="1"/>
  <c r="FX63" i="1"/>
  <c r="GY63" i="1"/>
  <c r="EW65" i="1"/>
  <c r="EE63" i="1"/>
  <c r="DR60" i="1"/>
  <c r="BF59" i="1"/>
  <c r="CI59" i="1"/>
  <c r="DL59" i="1"/>
  <c r="GB55" i="1"/>
  <c r="HC55" i="1"/>
  <c r="AZ56" i="1"/>
  <c r="X56" i="1"/>
  <c r="AC56" i="1"/>
  <c r="CC56" i="1"/>
  <c r="DF56" i="1"/>
  <c r="CM58" i="1"/>
  <c r="DP58" i="1"/>
  <c r="BJ58" i="1"/>
  <c r="FZ67" i="1"/>
  <c r="HA67" i="1"/>
  <c r="EG67" i="1"/>
  <c r="EY69" i="1"/>
  <c r="CC51" i="1"/>
  <c r="DF51" i="1"/>
  <c r="X51" i="1"/>
  <c r="AZ51" i="1"/>
  <c r="EP56" i="1"/>
  <c r="FH56" i="1"/>
  <c r="GI56" i="1"/>
  <c r="HJ56" i="1"/>
  <c r="BJ48" i="1"/>
  <c r="CM48" i="1"/>
  <c r="DP48" i="1"/>
  <c r="BV51" i="1"/>
  <c r="CY51" i="1"/>
  <c r="AS51" i="1"/>
  <c r="EO47" i="1"/>
  <c r="FG47" i="1"/>
  <c r="GH47" i="1"/>
  <c r="HI47" i="1"/>
  <c r="GE47" i="1"/>
  <c r="HF47" i="1"/>
  <c r="FD47" i="1"/>
  <c r="EL47" i="1"/>
  <c r="GJ45" i="1"/>
  <c r="HK45" i="1"/>
  <c r="EQ45" i="1"/>
  <c r="FI45" i="1"/>
  <c r="S36" i="1"/>
  <c r="BQ36" i="1"/>
  <c r="CT36" i="1"/>
  <c r="CC39" i="1"/>
  <c r="DF39" i="1"/>
  <c r="AZ39" i="1"/>
  <c r="X39" i="1"/>
  <c r="BV41" i="1"/>
  <c r="CY41" i="1"/>
  <c r="AS41" i="1"/>
  <c r="AC43" i="1"/>
  <c r="AH43" i="1"/>
  <c r="BE43" i="1"/>
  <c r="CH43" i="1"/>
  <c r="DK43" i="1"/>
  <c r="FY37" i="1"/>
  <c r="GZ37" i="1"/>
  <c r="EF37" i="1"/>
  <c r="EX39" i="1"/>
  <c r="GE37" i="1"/>
  <c r="HF37" i="1"/>
  <c r="EL37" i="1"/>
  <c r="FD37" i="1"/>
  <c r="EF35" i="1"/>
  <c r="EX37" i="1"/>
  <c r="FY35" i="1"/>
  <c r="GZ35" i="1"/>
  <c r="DU43" i="1"/>
  <c r="FH33" i="1"/>
  <c r="EP33" i="1"/>
  <c r="GI33" i="1"/>
  <c r="HJ33" i="1"/>
  <c r="BV39" i="1"/>
  <c r="CY39" i="1"/>
  <c r="AS39" i="1"/>
  <c r="FU35" i="1"/>
  <c r="GV35" i="1"/>
  <c r="EB35" i="1"/>
  <c r="ET35" i="1"/>
  <c r="GD28" i="1"/>
  <c r="HE28" i="1"/>
  <c r="EK28" i="1"/>
  <c r="FC28" i="1"/>
  <c r="EY45" i="1"/>
  <c r="EG43" i="1"/>
  <c r="FZ43" i="1"/>
  <c r="HA43" i="1"/>
  <c r="AN33" i="1"/>
  <c r="EP30" i="1"/>
  <c r="GI30" i="1"/>
  <c r="HJ30" i="1"/>
  <c r="FH30" i="1"/>
  <c r="EE27" i="1"/>
  <c r="EW29" i="1"/>
  <c r="DZ27" i="1"/>
  <c r="FX27" i="1"/>
  <c r="GY27" i="1"/>
  <c r="GN27" i="1"/>
  <c r="HO27" i="1"/>
  <c r="FM27" i="1"/>
  <c r="CM21" i="1"/>
  <c r="DP21" i="1"/>
  <c r="BJ21" i="1"/>
  <c r="EX27" i="1"/>
  <c r="EF25" i="1"/>
  <c r="FY25" i="1"/>
  <c r="GZ25" i="1"/>
  <c r="BQ26" i="1"/>
  <c r="CT26" i="1"/>
  <c r="S26" i="1"/>
  <c r="X26" i="1"/>
  <c r="EU21" i="1"/>
  <c r="FV21" i="1"/>
  <c r="GW21" i="1"/>
  <c r="EC21" i="1"/>
  <c r="EG22" i="1"/>
  <c r="EY24" i="1"/>
  <c r="FZ22" i="1"/>
  <c r="HA22" i="1"/>
  <c r="ET32" i="1"/>
  <c r="FU32" i="1"/>
  <c r="GV32" i="1"/>
  <c r="EB32" i="1"/>
  <c r="GR23" i="1"/>
  <c r="HS23" i="1"/>
  <c r="FQ23" i="1"/>
  <c r="AZ16" i="1"/>
  <c r="X16" i="1"/>
  <c r="CC16" i="1"/>
  <c r="DF16" i="1"/>
  <c r="CC11" i="1"/>
  <c r="DF11" i="1"/>
  <c r="X11" i="1"/>
  <c r="AZ11" i="1"/>
  <c r="FG18" i="1"/>
  <c r="EO18" i="1"/>
  <c r="GH18" i="1"/>
  <c r="HI18" i="1"/>
  <c r="EX17" i="1"/>
  <c r="FY15" i="1"/>
  <c r="GZ15" i="1"/>
  <c r="EF15" i="1"/>
  <c r="EW22" i="1"/>
  <c r="FX20" i="1"/>
  <c r="GY20" i="1"/>
  <c r="EE20" i="1"/>
  <c r="DZ20" i="1"/>
  <c r="S7" i="1"/>
  <c r="BQ7" i="1"/>
  <c r="CT7" i="1"/>
  <c r="BQ6" i="1"/>
  <c r="CT6" i="1"/>
  <c r="S6" i="1"/>
  <c r="EP14" i="1"/>
  <c r="GI14" i="1"/>
  <c r="HJ14" i="1"/>
  <c r="FH14" i="1"/>
  <c r="BQ12" i="1"/>
  <c r="CT12" i="1"/>
  <c r="S12" i="1"/>
  <c r="EA18" i="1"/>
  <c r="ES18" i="1"/>
  <c r="DU18" i="1"/>
  <c r="FT18" i="1"/>
  <c r="GU18" i="1"/>
  <c r="EP16" i="1"/>
  <c r="FH16" i="1"/>
  <c r="GI16" i="1"/>
  <c r="HJ16" i="1"/>
  <c r="EF7" i="1"/>
  <c r="FY7" i="1"/>
  <c r="GZ7" i="1"/>
  <c r="EX9" i="1"/>
  <c r="EV10" i="1"/>
  <c r="FW10" i="1"/>
  <c r="GX10" i="1"/>
  <c r="AC8" i="1"/>
  <c r="BE8" i="1"/>
  <c r="CH8" i="1"/>
  <c r="DK8" i="1"/>
  <c r="AZ5" i="1"/>
  <c r="X5" i="1"/>
  <c r="CC5" i="1"/>
  <c r="DF5" i="1"/>
  <c r="GH4" i="1"/>
  <c r="EO4" i="1"/>
  <c r="GQ4" i="1"/>
  <c r="EO12" i="1"/>
  <c r="ED10" i="1"/>
  <c r="EO10" i="1"/>
  <c r="EJ10" i="1"/>
  <c r="GB54" i="1"/>
  <c r="HC54" i="1"/>
  <c r="AH24" i="1"/>
  <c r="BF24" i="1"/>
  <c r="DU9" i="1"/>
  <c r="FG10" i="1"/>
  <c r="EA9" i="1"/>
  <c r="EJ9" i="1"/>
  <c r="AC53" i="1"/>
  <c r="BF53" i="1"/>
  <c r="FH34" i="1"/>
  <c r="EP45" i="1"/>
  <c r="FH45" i="1"/>
  <c r="GI45" i="1"/>
  <c r="HJ45" i="1"/>
  <c r="ES9" i="1"/>
  <c r="FD43" i="1"/>
  <c r="GI34" i="1"/>
  <c r="HJ34" i="1"/>
  <c r="EL42" i="1"/>
  <c r="FD42" i="1"/>
  <c r="GE42" i="1"/>
  <c r="HF42" i="1"/>
  <c r="GE62" i="1"/>
  <c r="HF62" i="1"/>
  <c r="EL62" i="1"/>
  <c r="FD62" i="1"/>
  <c r="GE43" i="1"/>
  <c r="HF43" i="1"/>
  <c r="GD34" i="1"/>
  <c r="HE34" i="1"/>
  <c r="EM74" i="1"/>
  <c r="FN74" i="1"/>
  <c r="FC34" i="1"/>
  <c r="FA21" i="1"/>
  <c r="FA12" i="1"/>
  <c r="FF55" i="1"/>
  <c r="EN55" i="1"/>
  <c r="GG55" i="1"/>
  <c r="HH55" i="1"/>
  <c r="EP25" i="1"/>
  <c r="FH25" i="1"/>
  <c r="GI25" i="1"/>
  <c r="HJ25" i="1"/>
  <c r="GE14" i="1"/>
  <c r="HF14" i="1"/>
  <c r="FD14" i="1"/>
  <c r="EL14" i="1"/>
  <c r="GN20" i="1"/>
  <c r="HO20" i="1"/>
  <c r="FM20" i="1"/>
  <c r="GE48" i="1"/>
  <c r="HF48" i="1"/>
  <c r="EL48" i="1"/>
  <c r="FD48" i="1"/>
  <c r="GJ33" i="1"/>
  <c r="HK33" i="1"/>
  <c r="FI33" i="1"/>
  <c r="EQ33" i="1"/>
  <c r="GD27" i="1"/>
  <c r="HE27" i="1"/>
  <c r="FC27" i="1"/>
  <c r="EK27" i="1"/>
  <c r="EI8" i="1"/>
  <c r="EI55" i="1"/>
  <c r="FR39" i="1"/>
  <c r="GS39" i="1"/>
  <c r="HT39" i="1"/>
  <c r="GD26" i="1"/>
  <c r="HE26" i="1"/>
  <c r="FC26" i="1"/>
  <c r="EK26" i="1"/>
  <c r="FI7" i="1"/>
  <c r="GJ7" i="1"/>
  <c r="HK7" i="1"/>
  <c r="EQ7" i="1"/>
  <c r="GI11" i="1"/>
  <c r="HJ11" i="1"/>
  <c r="FH11" i="1"/>
  <c r="EP11" i="1"/>
  <c r="EL26" i="1"/>
  <c r="FD26" i="1"/>
  <c r="GE26" i="1"/>
  <c r="HF26" i="1"/>
  <c r="GG42" i="1"/>
  <c r="HH42" i="1"/>
  <c r="FF42" i="1"/>
  <c r="EN42" i="1"/>
  <c r="EI25" i="1"/>
  <c r="FJ25" i="1"/>
  <c r="BX48" i="1"/>
  <c r="DA48" i="1"/>
  <c r="AU48" i="1"/>
  <c r="GS48" i="1"/>
  <c r="HT48" i="1"/>
  <c r="FR48" i="1"/>
  <c r="EL63" i="1"/>
  <c r="FD63" i="1"/>
  <c r="GE63" i="1"/>
  <c r="HF63" i="1"/>
  <c r="GJ29" i="1"/>
  <c r="HK29" i="1"/>
  <c r="FI29" i="1"/>
  <c r="EQ29" i="1"/>
  <c r="EA43" i="1"/>
  <c r="ES43" i="1"/>
  <c r="FT43" i="1"/>
  <c r="GU43" i="1"/>
  <c r="ED70" i="1"/>
  <c r="FE70" i="1"/>
  <c r="EK70" i="1"/>
  <c r="FC70" i="1"/>
  <c r="EK54" i="1"/>
  <c r="FC54" i="1"/>
  <c r="GD54" i="1"/>
  <c r="HE54" i="1"/>
  <c r="BY27" i="1"/>
  <c r="DB27" i="1"/>
  <c r="R27" i="1"/>
  <c r="AV27" i="1"/>
  <c r="FI15" i="1"/>
  <c r="EQ15" i="1"/>
  <c r="GJ15" i="1"/>
  <c r="HK15" i="1"/>
  <c r="CN43" i="1"/>
  <c r="DQ43" i="1"/>
  <c r="BK43" i="1"/>
  <c r="CI50" i="1"/>
  <c r="DL50" i="1"/>
  <c r="BF50" i="1"/>
  <c r="AH50" i="1"/>
  <c r="BF34" i="1"/>
  <c r="CI34" i="1"/>
  <c r="DL34" i="1"/>
  <c r="AH34" i="1"/>
  <c r="GK64" i="1"/>
  <c r="HL64" i="1"/>
  <c r="FJ64" i="1"/>
  <c r="CI22" i="1"/>
  <c r="DL22" i="1"/>
  <c r="BF22" i="1"/>
  <c r="AH22" i="1"/>
  <c r="BK48" i="1"/>
  <c r="CN48" i="1"/>
  <c r="DQ48" i="1"/>
  <c r="BK61" i="1"/>
  <c r="CN61" i="1"/>
  <c r="DQ61" i="1"/>
  <c r="BK12" i="1"/>
  <c r="CN12" i="1"/>
  <c r="DQ12" i="1"/>
  <c r="GK8" i="1"/>
  <c r="HL8" i="1"/>
  <c r="FJ8" i="1"/>
  <c r="GK25" i="1"/>
  <c r="HL25" i="1"/>
  <c r="FJ41" i="1"/>
  <c r="GK41" i="1"/>
  <c r="HL41" i="1"/>
  <c r="GK54" i="1"/>
  <c r="HL54" i="1"/>
  <c r="FJ54" i="1"/>
  <c r="GK58" i="1"/>
  <c r="HL58" i="1"/>
  <c r="FJ58" i="1"/>
  <c r="FJ65" i="1"/>
  <c r="GK65" i="1"/>
  <c r="HL65" i="1"/>
  <c r="CN57" i="1"/>
  <c r="DQ57" i="1"/>
  <c r="BK57" i="1"/>
  <c r="BK31" i="1"/>
  <c r="CN31" i="1"/>
  <c r="DQ31" i="1"/>
  <c r="BF56" i="1"/>
  <c r="CI56" i="1"/>
  <c r="DL56" i="1"/>
  <c r="AH56" i="1"/>
  <c r="CI66" i="1"/>
  <c r="DL66" i="1"/>
  <c r="BF66" i="1"/>
  <c r="AH66" i="1"/>
  <c r="BK25" i="1"/>
  <c r="CN25" i="1"/>
  <c r="DQ25" i="1"/>
  <c r="CI49" i="1"/>
  <c r="DL49" i="1"/>
  <c r="BF49" i="1"/>
  <c r="AH49" i="1"/>
  <c r="BK65" i="1"/>
  <c r="CN65" i="1"/>
  <c r="DQ65" i="1"/>
  <c r="CI29" i="1"/>
  <c r="DL29" i="1"/>
  <c r="BF29" i="1"/>
  <c r="AH29" i="1"/>
  <c r="BF7" i="1"/>
  <c r="CI7" i="1"/>
  <c r="DL7" i="1"/>
  <c r="AH7" i="1"/>
  <c r="BF13" i="1"/>
  <c r="CI13" i="1"/>
  <c r="DL13" i="1"/>
  <c r="AH13" i="1"/>
  <c r="CI62" i="1"/>
  <c r="DL62" i="1"/>
  <c r="BF62" i="1"/>
  <c r="AH62" i="1"/>
  <c r="FR22" i="1"/>
  <c r="GS22" i="1"/>
  <c r="HT22" i="1"/>
  <c r="DU28" i="1"/>
  <c r="ES28" i="1"/>
  <c r="FT28" i="1"/>
  <c r="GU28" i="1"/>
  <c r="EA28" i="1"/>
  <c r="FI10" i="1"/>
  <c r="GJ10" i="1"/>
  <c r="HK10" i="1"/>
  <c r="EQ10" i="1"/>
  <c r="R31" i="1"/>
  <c r="BY31" i="1"/>
  <c r="DB31" i="1"/>
  <c r="AV31" i="1"/>
  <c r="FM50" i="1"/>
  <c r="GN50" i="1"/>
  <c r="HO50" i="1"/>
  <c r="FA16" i="1"/>
  <c r="GB14" i="1"/>
  <c r="HC14" i="1"/>
  <c r="EK35" i="1"/>
  <c r="FC35" i="1"/>
  <c r="GD35" i="1"/>
  <c r="HE35" i="1"/>
  <c r="GH63" i="1"/>
  <c r="HI63" i="1"/>
  <c r="FG63" i="1"/>
  <c r="EO63" i="1"/>
  <c r="FH22" i="1"/>
  <c r="GI22" i="1"/>
  <c r="HJ22" i="1"/>
  <c r="EP22" i="1"/>
  <c r="EN36" i="1"/>
  <c r="FF36" i="1"/>
  <c r="EI36" i="1"/>
  <c r="GG36" i="1"/>
  <c r="HH36" i="1"/>
  <c r="AV12" i="1"/>
  <c r="BY12" i="1"/>
  <c r="DB12" i="1"/>
  <c r="R12" i="1"/>
  <c r="GI43" i="1"/>
  <c r="HJ43" i="1"/>
  <c r="EP43" i="1"/>
  <c r="FH43" i="1"/>
  <c r="FM47" i="1"/>
  <c r="GN47" i="1"/>
  <c r="HO47" i="1"/>
  <c r="GG5" i="1"/>
  <c r="HH5" i="1"/>
  <c r="EN5" i="1"/>
  <c r="EI5" i="1"/>
  <c r="FF5" i="1"/>
  <c r="FW35" i="1"/>
  <c r="GX35" i="1"/>
  <c r="EV35" i="1"/>
  <c r="ES36" i="1"/>
  <c r="DU36" i="1"/>
  <c r="EA36" i="1"/>
  <c r="FT36" i="1"/>
  <c r="GU36" i="1"/>
  <c r="BY3" i="1"/>
  <c r="R3" i="1"/>
  <c r="BX3" i="1"/>
  <c r="BY8" i="1"/>
  <c r="DB8" i="1"/>
  <c r="AV8" i="1"/>
  <c r="R8" i="1"/>
  <c r="FA13" i="1"/>
  <c r="GB11" i="1"/>
  <c r="HC11" i="1"/>
  <c r="CD35" i="1"/>
  <c r="DG35" i="1"/>
  <c r="BA35" i="1"/>
  <c r="FD49" i="1"/>
  <c r="GE49" i="1"/>
  <c r="HF49" i="1"/>
  <c r="EL49" i="1"/>
  <c r="EP50" i="1"/>
  <c r="FH50" i="1"/>
  <c r="GI50" i="1"/>
  <c r="HJ50" i="1"/>
  <c r="GI59" i="1"/>
  <c r="HJ59" i="1"/>
  <c r="FH59" i="1"/>
  <c r="EP59" i="1"/>
  <c r="FQ51" i="1"/>
  <c r="GR51" i="1"/>
  <c r="HS51" i="1"/>
  <c r="GM18" i="1"/>
  <c r="HN18" i="1"/>
  <c r="FL18" i="1"/>
  <c r="GH26" i="1"/>
  <c r="HI26" i="1"/>
  <c r="EO26" i="1"/>
  <c r="FG26" i="1"/>
  <c r="EN15" i="1"/>
  <c r="EI15" i="1"/>
  <c r="GG15" i="1"/>
  <c r="HH15" i="1"/>
  <c r="FF15" i="1"/>
  <c r="BY20" i="1"/>
  <c r="DB20" i="1"/>
  <c r="R20" i="1"/>
  <c r="AV20" i="1"/>
  <c r="FF45" i="1"/>
  <c r="EN45" i="1"/>
  <c r="EI45" i="1"/>
  <c r="GG45" i="1"/>
  <c r="HH45" i="1"/>
  <c r="FR57" i="1"/>
  <c r="GS57" i="1"/>
  <c r="HT57" i="1"/>
  <c r="GL10" i="1"/>
  <c r="HM10" i="1"/>
  <c r="EM10" i="1"/>
  <c r="FK10" i="1"/>
  <c r="BK19" i="1"/>
  <c r="CN19" i="1"/>
  <c r="DQ19" i="1"/>
  <c r="GN25" i="1"/>
  <c r="HO25" i="1"/>
  <c r="FM25" i="1"/>
  <c r="FL37" i="1"/>
  <c r="GM37" i="1"/>
  <c r="HN37" i="1"/>
  <c r="EJ4" i="1"/>
  <c r="ED4" i="1"/>
  <c r="GF4" i="1"/>
  <c r="GC4" i="1"/>
  <c r="GQ27" i="1"/>
  <c r="HR27" i="1"/>
  <c r="FP27" i="1"/>
  <c r="BA52" i="1"/>
  <c r="CD52" i="1"/>
  <c r="DG52" i="1"/>
  <c r="GS13" i="1"/>
  <c r="HT13" i="1"/>
  <c r="FR13" i="1"/>
  <c r="ES49" i="1"/>
  <c r="DU49" i="1"/>
  <c r="FT49" i="1"/>
  <c r="GU49" i="1"/>
  <c r="EA49" i="1"/>
  <c r="FC41" i="1"/>
  <c r="EK41" i="1"/>
  <c r="GD41" i="1"/>
  <c r="HE41" i="1"/>
  <c r="FF51" i="1"/>
  <c r="EN51" i="1"/>
  <c r="EI51" i="1"/>
  <c r="GG51" i="1"/>
  <c r="HH51" i="1"/>
  <c r="FH66" i="1"/>
  <c r="EP66" i="1"/>
  <c r="GI66" i="1"/>
  <c r="HJ66" i="1"/>
  <c r="FM17" i="1"/>
  <c r="GN17" i="1"/>
  <c r="HO17" i="1"/>
  <c r="CI19" i="1"/>
  <c r="DL19" i="1"/>
  <c r="BF19" i="1"/>
  <c r="GN32" i="1"/>
  <c r="HO32" i="1"/>
  <c r="FM32" i="1"/>
  <c r="GS34" i="1"/>
  <c r="HT34" i="1"/>
  <c r="FR34" i="1"/>
  <c r="FL29" i="1"/>
  <c r="GM29" i="1"/>
  <c r="HN29" i="1"/>
  <c r="FD39" i="1"/>
  <c r="GE39" i="1"/>
  <c r="HF39" i="1"/>
  <c r="EL39" i="1"/>
  <c r="FD58" i="1"/>
  <c r="EL58" i="1"/>
  <c r="GE58" i="1"/>
  <c r="HF58" i="1"/>
  <c r="EI40" i="1"/>
  <c r="GG40" i="1"/>
  <c r="HH40" i="1"/>
  <c r="EN40" i="1"/>
  <c r="FF40" i="1"/>
  <c r="EO56" i="1"/>
  <c r="GH56" i="1"/>
  <c r="HI56" i="1"/>
  <c r="FG56" i="1"/>
  <c r="CI28" i="1"/>
  <c r="DL28" i="1"/>
  <c r="BF28" i="1"/>
  <c r="R50" i="1"/>
  <c r="BY50" i="1"/>
  <c r="DB50" i="1"/>
  <c r="AV50" i="1"/>
  <c r="FO18" i="1"/>
  <c r="ER18" i="1"/>
  <c r="GP18" i="1"/>
  <c r="HQ18" i="1"/>
  <c r="GC51" i="1"/>
  <c r="HD51" i="1"/>
  <c r="EJ51" i="1"/>
  <c r="ED51" i="1"/>
  <c r="FB51" i="1"/>
  <c r="BA32" i="1"/>
  <c r="CD32" i="1"/>
  <c r="DG32" i="1"/>
  <c r="AC32" i="1"/>
  <c r="R5" i="1"/>
  <c r="AV5" i="1"/>
  <c r="BY5" i="1"/>
  <c r="DB5" i="1"/>
  <c r="EA45" i="1"/>
  <c r="DU45" i="1"/>
  <c r="FT45" i="1"/>
  <c r="GU45" i="1"/>
  <c r="ES45" i="1"/>
  <c r="GB40" i="1"/>
  <c r="HC40" i="1"/>
  <c r="FA42" i="1"/>
  <c r="GS47" i="1"/>
  <c r="HT47" i="1"/>
  <c r="FR47" i="1"/>
  <c r="GC5" i="1"/>
  <c r="HD5" i="1"/>
  <c r="FB5" i="1"/>
  <c r="ED5" i="1"/>
  <c r="EJ5" i="1"/>
  <c r="CD26" i="1"/>
  <c r="DG26" i="1"/>
  <c r="BA26" i="1"/>
  <c r="FA29" i="1"/>
  <c r="GB27" i="1"/>
  <c r="HC27" i="1"/>
  <c r="GS62" i="1"/>
  <c r="HT62" i="1"/>
  <c r="FR62" i="1"/>
  <c r="GC35" i="1"/>
  <c r="HD35" i="1"/>
  <c r="EJ35" i="1"/>
  <c r="FB35" i="1"/>
  <c r="ED35" i="1"/>
  <c r="FA39" i="1"/>
  <c r="GB37" i="1"/>
  <c r="HC37" i="1"/>
  <c r="GJ40" i="1"/>
  <c r="HK40" i="1"/>
  <c r="FI40" i="1"/>
  <c r="EQ40" i="1"/>
  <c r="BK55" i="1"/>
  <c r="CN55" i="1"/>
  <c r="DQ55" i="1"/>
  <c r="ER72" i="1"/>
  <c r="FS72" i="1"/>
  <c r="FI42" i="1"/>
  <c r="GJ42" i="1"/>
  <c r="HK42" i="1"/>
  <c r="EQ42" i="1"/>
  <c r="BA21" i="1"/>
  <c r="CD21" i="1"/>
  <c r="DG21" i="1"/>
  <c r="EV24" i="1"/>
  <c r="FW24" i="1"/>
  <c r="GX24" i="1"/>
  <c r="FA40" i="1"/>
  <c r="GB38" i="1"/>
  <c r="HC38" i="1"/>
  <c r="FA46" i="1"/>
  <c r="GB44" i="1"/>
  <c r="HC44" i="1"/>
  <c r="FA49" i="1"/>
  <c r="GB47" i="1"/>
  <c r="HC47" i="1"/>
  <c r="CI67" i="1"/>
  <c r="DL67" i="1"/>
  <c r="BF67" i="1"/>
  <c r="AH67" i="1"/>
  <c r="GI7" i="1"/>
  <c r="HJ7" i="1"/>
  <c r="EP7" i="1"/>
  <c r="FH7" i="1"/>
  <c r="BY32" i="1"/>
  <c r="DB32" i="1"/>
  <c r="R32" i="1"/>
  <c r="AV32" i="1"/>
  <c r="FK69" i="1"/>
  <c r="GB67" i="1"/>
  <c r="HC67" i="1"/>
  <c r="FA69" i="1"/>
  <c r="FQ62" i="1"/>
  <c r="GR62" i="1"/>
  <c r="HS62" i="1"/>
  <c r="BA18" i="1"/>
  <c r="CD18" i="1"/>
  <c r="DG18" i="1"/>
  <c r="GR10" i="1"/>
  <c r="HS10" i="1"/>
  <c r="FQ10" i="1"/>
  <c r="BX38" i="1"/>
  <c r="DA38" i="1"/>
  <c r="AU38" i="1"/>
  <c r="GJ38" i="1"/>
  <c r="HK38" i="1"/>
  <c r="EQ38" i="1"/>
  <c r="FI38" i="1"/>
  <c r="FQ44" i="1"/>
  <c r="GR44" i="1"/>
  <c r="HS44" i="1"/>
  <c r="EA59" i="1"/>
  <c r="ES59" i="1"/>
  <c r="DU59" i="1"/>
  <c r="FT59" i="1"/>
  <c r="GU59" i="1"/>
  <c r="FD64" i="1"/>
  <c r="EL64" i="1"/>
  <c r="GE64" i="1"/>
  <c r="HF64" i="1"/>
  <c r="GP65" i="1"/>
  <c r="HQ65" i="1"/>
  <c r="FO65" i="1"/>
  <c r="EL3" i="1"/>
  <c r="GN3" i="1"/>
  <c r="GE3" i="1"/>
  <c r="FH8" i="1"/>
  <c r="EP8" i="1"/>
  <c r="EQ8" i="1"/>
  <c r="ER8" i="1"/>
  <c r="GI8" i="1"/>
  <c r="HJ8" i="1"/>
  <c r="GE15" i="1"/>
  <c r="HF15" i="1"/>
  <c r="FD15" i="1"/>
  <c r="EL15" i="1"/>
  <c r="FQ65" i="1"/>
  <c r="GR65" i="1"/>
  <c r="HS65" i="1"/>
  <c r="EO5" i="1"/>
  <c r="GH5" i="1"/>
  <c r="HI5" i="1"/>
  <c r="FG5" i="1"/>
  <c r="FR23" i="1"/>
  <c r="GS23" i="1"/>
  <c r="HT23" i="1"/>
  <c r="FT27" i="1"/>
  <c r="GU27" i="1"/>
  <c r="EA27" i="1"/>
  <c r="DU27" i="1"/>
  <c r="ES27" i="1"/>
  <c r="GG33" i="1"/>
  <c r="HH33" i="1"/>
  <c r="EN33" i="1"/>
  <c r="FF33" i="1"/>
  <c r="EI33" i="1"/>
  <c r="CI55" i="1"/>
  <c r="DL55" i="1"/>
  <c r="BF55" i="1"/>
  <c r="GI60" i="1"/>
  <c r="HJ60" i="1"/>
  <c r="FH60" i="1"/>
  <c r="EP60" i="1"/>
  <c r="ER60" i="1"/>
  <c r="EI7" i="1"/>
  <c r="FF7" i="1"/>
  <c r="EN7" i="1"/>
  <c r="GG7" i="1"/>
  <c r="HH7" i="1"/>
  <c r="AC21" i="1"/>
  <c r="FA34" i="1"/>
  <c r="GB32" i="1"/>
  <c r="HC32" i="1"/>
  <c r="AV62" i="1"/>
  <c r="BY62" i="1"/>
  <c r="DB62" i="1"/>
  <c r="R62" i="1"/>
  <c r="FO64" i="1"/>
  <c r="GP64" i="1"/>
  <c r="HQ64" i="1"/>
  <c r="ER3" i="1"/>
  <c r="GT3" i="1"/>
  <c r="EN14" i="1"/>
  <c r="FF14" i="1"/>
  <c r="GG14" i="1"/>
  <c r="HH14" i="1"/>
  <c r="EI14" i="1"/>
  <c r="BA31" i="1"/>
  <c r="CD31" i="1"/>
  <c r="DG31" i="1"/>
  <c r="GN24" i="1"/>
  <c r="HO24" i="1"/>
  <c r="FM24" i="1"/>
  <c r="EL44" i="1"/>
  <c r="GE44" i="1"/>
  <c r="HF44" i="1"/>
  <c r="FD44" i="1"/>
  <c r="FA52" i="1"/>
  <c r="GB50" i="1"/>
  <c r="HC50" i="1"/>
  <c r="GK18" i="1"/>
  <c r="HL18" i="1"/>
  <c r="FJ18" i="1"/>
  <c r="EM53" i="1"/>
  <c r="GL53" i="1"/>
  <c r="HM53" i="1"/>
  <c r="FK53" i="1"/>
  <c r="FW43" i="1"/>
  <c r="GX43" i="1"/>
  <c r="EV43" i="1"/>
  <c r="CI25" i="1"/>
  <c r="DL25" i="1"/>
  <c r="BF25" i="1"/>
  <c r="GQ13" i="1"/>
  <c r="HR13" i="1"/>
  <c r="FP13" i="1"/>
  <c r="AV18" i="1"/>
  <c r="BY18" i="1"/>
  <c r="DB18" i="1"/>
  <c r="R18" i="1"/>
  <c r="BX53" i="1"/>
  <c r="DA53" i="1"/>
  <c r="AU53" i="1"/>
  <c r="FF6" i="1"/>
  <c r="EI6" i="1"/>
  <c r="GG6" i="1"/>
  <c r="HH6" i="1"/>
  <c r="EN6" i="1"/>
  <c r="GP30" i="1"/>
  <c r="HQ30" i="1"/>
  <c r="FO30" i="1"/>
  <c r="GS61" i="1"/>
  <c r="HT61" i="1"/>
  <c r="FR61" i="1"/>
  <c r="GM62" i="1"/>
  <c r="HN62" i="1"/>
  <c r="FL62" i="1"/>
  <c r="BX17" i="1"/>
  <c r="DA17" i="1"/>
  <c r="AU17" i="1"/>
  <c r="GQ9" i="1"/>
  <c r="HR9" i="1"/>
  <c r="FP9" i="1"/>
  <c r="FQ29" i="1"/>
  <c r="GR29" i="1"/>
  <c r="HS29" i="1"/>
  <c r="FP44" i="1"/>
  <c r="GQ44" i="1"/>
  <c r="HR44" i="1"/>
  <c r="FL42" i="1"/>
  <c r="GM42" i="1"/>
  <c r="HN42" i="1"/>
  <c r="GR52" i="1"/>
  <c r="HS52" i="1"/>
  <c r="FQ52" i="1"/>
  <c r="FA54" i="1"/>
  <c r="GB52" i="1"/>
  <c r="HC52" i="1"/>
  <c r="FT19" i="1"/>
  <c r="GU19" i="1"/>
  <c r="EA19" i="1"/>
  <c r="ES19" i="1"/>
  <c r="DU19" i="1"/>
  <c r="FB24" i="1"/>
  <c r="ED24" i="1"/>
  <c r="EJ24" i="1"/>
  <c r="GC24" i="1"/>
  <c r="HD24" i="1"/>
  <c r="FQ35" i="1"/>
  <c r="GR35" i="1"/>
  <c r="HS35" i="1"/>
  <c r="GG47" i="1"/>
  <c r="HH47" i="1"/>
  <c r="FF47" i="1"/>
  <c r="EN47" i="1"/>
  <c r="EI47" i="1"/>
  <c r="CI61" i="1"/>
  <c r="DL61" i="1"/>
  <c r="BF61" i="1"/>
  <c r="EK69" i="1"/>
  <c r="FL69" i="1"/>
  <c r="FC69" i="1"/>
  <c r="GB26" i="1"/>
  <c r="HC26" i="1"/>
  <c r="FA28" i="1"/>
  <c r="GQ43" i="1"/>
  <c r="HR43" i="1"/>
  <c r="FP43" i="1"/>
  <c r="BY35" i="1"/>
  <c r="DB35" i="1"/>
  <c r="AV35" i="1"/>
  <c r="R35" i="1"/>
  <c r="ED69" i="1"/>
  <c r="FE69" i="1"/>
  <c r="FF67" i="1"/>
  <c r="EN67" i="1"/>
  <c r="EI67" i="1"/>
  <c r="GG67" i="1"/>
  <c r="HH67" i="1"/>
  <c r="FL53" i="1"/>
  <c r="GM53" i="1"/>
  <c r="HN53" i="1"/>
  <c r="FJ55" i="1"/>
  <c r="GK55" i="1"/>
  <c r="HL55" i="1"/>
  <c r="EN59" i="1"/>
  <c r="EI59" i="1"/>
  <c r="GG59" i="1"/>
  <c r="HH59" i="1"/>
  <c r="FF59" i="1"/>
  <c r="GJ21" i="1"/>
  <c r="HK21" i="1"/>
  <c r="EQ21" i="1"/>
  <c r="FI21" i="1"/>
  <c r="GD61" i="1"/>
  <c r="HE61" i="1"/>
  <c r="FC61" i="1"/>
  <c r="EK61" i="1"/>
  <c r="FD61" i="1"/>
  <c r="EL61" i="1"/>
  <c r="GE61" i="1"/>
  <c r="HF61" i="1"/>
  <c r="BF10" i="1"/>
  <c r="CI10" i="1"/>
  <c r="DL10" i="1"/>
  <c r="AH10" i="1"/>
  <c r="CI18" i="1"/>
  <c r="DL18" i="1"/>
  <c r="BF18" i="1"/>
  <c r="FQ39" i="1"/>
  <c r="GR39" i="1"/>
  <c r="HS39" i="1"/>
  <c r="R57" i="1"/>
  <c r="AV57" i="1"/>
  <c r="BY57" i="1"/>
  <c r="DB57" i="1"/>
  <c r="GQ67" i="1"/>
  <c r="HR67" i="1"/>
  <c r="FP67" i="1"/>
  <c r="AC26" i="1"/>
  <c r="FQ28" i="1"/>
  <c r="GR28" i="1"/>
  <c r="HS28" i="1"/>
  <c r="CN20" i="1"/>
  <c r="DQ20" i="1"/>
  <c r="BK20" i="1"/>
  <c r="CD41" i="1"/>
  <c r="DG41" i="1"/>
  <c r="BA41" i="1"/>
  <c r="AC41" i="1"/>
  <c r="GP54" i="1"/>
  <c r="HQ54" i="1"/>
  <c r="FO54" i="1"/>
  <c r="GK66" i="1"/>
  <c r="HL66" i="1"/>
  <c r="FJ66" i="1"/>
  <c r="FI9" i="1"/>
  <c r="GJ9" i="1"/>
  <c r="HK9" i="1"/>
  <c r="EQ9" i="1"/>
  <c r="FP31" i="1"/>
  <c r="GQ31" i="1"/>
  <c r="HR31" i="1"/>
  <c r="FF50" i="1"/>
  <c r="EI50" i="1"/>
  <c r="GG50" i="1"/>
  <c r="HH50" i="1"/>
  <c r="EN50" i="1"/>
  <c r="FM60" i="1"/>
  <c r="GN60" i="1"/>
  <c r="HO60" i="1"/>
  <c r="GQ61" i="1"/>
  <c r="HR61" i="1"/>
  <c r="FP61" i="1"/>
  <c r="BA36" i="1"/>
  <c r="CD36" i="1"/>
  <c r="DG36" i="1"/>
  <c r="EA13" i="1"/>
  <c r="ES13" i="1"/>
  <c r="DU13" i="1"/>
  <c r="FT13" i="1"/>
  <c r="GU13" i="1"/>
  <c r="FQ57" i="1"/>
  <c r="GR57" i="1"/>
  <c r="HS57" i="1"/>
  <c r="FM28" i="1"/>
  <c r="GN28" i="1"/>
  <c r="HO28" i="1"/>
  <c r="FA35" i="1"/>
  <c r="GB33" i="1"/>
  <c r="HC33" i="1"/>
  <c r="GH49" i="1"/>
  <c r="HI49" i="1"/>
  <c r="EO49" i="1"/>
  <c r="FG49" i="1"/>
  <c r="EV51" i="1"/>
  <c r="FW51" i="1"/>
  <c r="GX51" i="1"/>
  <c r="FL28" i="1"/>
  <c r="GM28" i="1"/>
  <c r="HN28" i="1"/>
  <c r="BA51" i="1"/>
  <c r="CD51" i="1"/>
  <c r="DG51" i="1"/>
  <c r="AC51" i="1"/>
  <c r="FT66" i="1"/>
  <c r="GU66" i="1"/>
  <c r="EA66" i="1"/>
  <c r="ES66" i="1"/>
  <c r="DU66" i="1"/>
  <c r="FG7" i="1"/>
  <c r="EO7" i="1"/>
  <c r="GH7" i="1"/>
  <c r="HI7" i="1"/>
  <c r="GR14" i="1"/>
  <c r="HS14" i="1"/>
  <c r="FQ14" i="1"/>
  <c r="FF27" i="1"/>
  <c r="GG27" i="1"/>
  <c r="HH27" i="1"/>
  <c r="EI27" i="1"/>
  <c r="EN27" i="1"/>
  <c r="GH35" i="1"/>
  <c r="HI35" i="1"/>
  <c r="EO35" i="1"/>
  <c r="FG35" i="1"/>
  <c r="BA39" i="1"/>
  <c r="CD39" i="1"/>
  <c r="DG39" i="1"/>
  <c r="AC39" i="1"/>
  <c r="AC47" i="1"/>
  <c r="BA47" i="1"/>
  <c r="CD47" i="1"/>
  <c r="DG47" i="1"/>
  <c r="ES21" i="1"/>
  <c r="DU21" i="1"/>
  <c r="FT21" i="1"/>
  <c r="GU21" i="1"/>
  <c r="EA21" i="1"/>
  <c r="FQ36" i="1"/>
  <c r="GR36" i="1"/>
  <c r="HS36" i="1"/>
  <c r="GJ14" i="1"/>
  <c r="HK14" i="1"/>
  <c r="FI14" i="1"/>
  <c r="EQ14" i="1"/>
  <c r="GE9" i="1"/>
  <c r="HF9" i="1"/>
  <c r="FD9" i="1"/>
  <c r="EL9" i="1"/>
  <c r="GM10" i="1"/>
  <c r="HN10" i="1"/>
  <c r="FL10" i="1"/>
  <c r="FC19" i="1"/>
  <c r="GD19" i="1"/>
  <c r="HE19" i="1"/>
  <c r="EK19" i="1"/>
  <c r="FG38" i="1"/>
  <c r="EO38" i="1"/>
  <c r="GH38" i="1"/>
  <c r="HI38" i="1"/>
  <c r="FR60" i="1"/>
  <c r="GS60" i="1"/>
  <c r="HT60" i="1"/>
  <c r="FH17" i="1"/>
  <c r="GI17" i="1"/>
  <c r="HJ17" i="1"/>
  <c r="EP17" i="1"/>
  <c r="BY59" i="1"/>
  <c r="DB59" i="1"/>
  <c r="AV59" i="1"/>
  <c r="R59" i="1"/>
  <c r="EO14" i="1"/>
  <c r="GH14" i="1"/>
  <c r="HI14" i="1"/>
  <c r="FG14" i="1"/>
  <c r="FG16" i="1"/>
  <c r="EO16" i="1"/>
  <c r="GH16" i="1"/>
  <c r="HI16" i="1"/>
  <c r="GJ30" i="1"/>
  <c r="HK30" i="1"/>
  <c r="FI30" i="1"/>
  <c r="EQ30" i="1"/>
  <c r="ER30" i="1"/>
  <c r="FB38" i="1"/>
  <c r="ED38" i="1"/>
  <c r="EJ38" i="1"/>
  <c r="GC38" i="1"/>
  <c r="HD38" i="1"/>
  <c r="GM51" i="1"/>
  <c r="HN51" i="1"/>
  <c r="FL51" i="1"/>
  <c r="FA61" i="1"/>
  <c r="GB59" i="1"/>
  <c r="HC59" i="1"/>
  <c r="AV61" i="1"/>
  <c r="R61" i="1"/>
  <c r="BY61" i="1"/>
  <c r="DB61" i="1"/>
  <c r="FC16" i="1"/>
  <c r="GD16" i="1"/>
  <c r="HE16" i="1"/>
  <c r="EK16" i="1"/>
  <c r="GE22" i="1"/>
  <c r="HF22" i="1"/>
  <c r="EL22" i="1"/>
  <c r="FD22" i="1"/>
  <c r="GR38" i="1"/>
  <c r="HS38" i="1"/>
  <c r="FQ38" i="1"/>
  <c r="GJ44" i="1"/>
  <c r="HK44" i="1"/>
  <c r="FI44" i="1"/>
  <c r="EQ44" i="1"/>
  <c r="ER44" i="1"/>
  <c r="GH48" i="1"/>
  <c r="HI48" i="1"/>
  <c r="EO48" i="1"/>
  <c r="ER48" i="1"/>
  <c r="FG48" i="1"/>
  <c r="BY54" i="1"/>
  <c r="DB54" i="1"/>
  <c r="AV54" i="1"/>
  <c r="R54" i="1"/>
  <c r="FA64" i="1"/>
  <c r="GB62" i="1"/>
  <c r="HC62" i="1"/>
  <c r="GP10" i="1"/>
  <c r="HQ10" i="1"/>
  <c r="FO10" i="1"/>
  <c r="ER10" i="1"/>
  <c r="GQ28" i="1"/>
  <c r="HR28" i="1"/>
  <c r="FP28" i="1"/>
  <c r="BY49" i="1"/>
  <c r="DB49" i="1"/>
  <c r="AV49" i="1"/>
  <c r="R49" i="1"/>
  <c r="GB16" i="1"/>
  <c r="HC16" i="1"/>
  <c r="FA18" i="1"/>
  <c r="CD12" i="1"/>
  <c r="DG12" i="1"/>
  <c r="BA12" i="1"/>
  <c r="GI12" i="1"/>
  <c r="HJ12" i="1"/>
  <c r="FH12" i="1"/>
  <c r="EP12" i="1"/>
  <c r="EP42" i="1"/>
  <c r="GI42" i="1"/>
  <c r="HJ42" i="1"/>
  <c r="FH42" i="1"/>
  <c r="CD45" i="1"/>
  <c r="DG45" i="1"/>
  <c r="BA45" i="1"/>
  <c r="AC45" i="1"/>
  <c r="AV60" i="1"/>
  <c r="R60" i="1"/>
  <c r="BY60" i="1"/>
  <c r="DB60" i="1"/>
  <c r="GB7" i="1"/>
  <c r="HC7" i="1"/>
  <c r="FA9" i="1"/>
  <c r="GB17" i="1"/>
  <c r="HC17" i="1"/>
  <c r="FA19" i="1"/>
  <c r="EI32" i="1"/>
  <c r="GG32" i="1"/>
  <c r="HH32" i="1"/>
  <c r="EN32" i="1"/>
  <c r="FF32" i="1"/>
  <c r="FR36" i="1"/>
  <c r="GS36" i="1"/>
  <c r="HT36" i="1"/>
  <c r="GS54" i="1"/>
  <c r="HT54" i="1"/>
  <c r="FR54" i="1"/>
  <c r="BX55" i="1"/>
  <c r="DA55" i="1"/>
  <c r="AU55" i="1"/>
  <c r="GQ8" i="1"/>
  <c r="HR8" i="1"/>
  <c r="FP8" i="1"/>
  <c r="GQ23" i="1"/>
  <c r="HR23" i="1"/>
  <c r="FP23" i="1"/>
  <c r="BY41" i="1"/>
  <c r="DB41" i="1"/>
  <c r="AV41" i="1"/>
  <c r="R41" i="1"/>
  <c r="FT47" i="1"/>
  <c r="GU47" i="1"/>
  <c r="EA47" i="1"/>
  <c r="DU47" i="1"/>
  <c r="ES47" i="1"/>
  <c r="FR64" i="1"/>
  <c r="GS64" i="1"/>
  <c r="HT64" i="1"/>
  <c r="GJ46" i="1"/>
  <c r="HK46" i="1"/>
  <c r="EQ46" i="1"/>
  <c r="FI46" i="1"/>
  <c r="ES6" i="1"/>
  <c r="DU6" i="1"/>
  <c r="EA6" i="1"/>
  <c r="FT6" i="1"/>
  <c r="GU6" i="1"/>
  <c r="GM11" i="1"/>
  <c r="HN11" i="1"/>
  <c r="FL11" i="1"/>
  <c r="GS51" i="1"/>
  <c r="HT51" i="1"/>
  <c r="FR51" i="1"/>
  <c r="FL67" i="1"/>
  <c r="GM67" i="1"/>
  <c r="HN67" i="1"/>
  <c r="AH18" i="1"/>
  <c r="FE53" i="1"/>
  <c r="GF53" i="1"/>
  <c r="HG53" i="1"/>
  <c r="CD66" i="1"/>
  <c r="DG66" i="1"/>
  <c r="BA66" i="1"/>
  <c r="FA47" i="1"/>
  <c r="GB45" i="1"/>
  <c r="HC45" i="1"/>
  <c r="GJ53" i="1"/>
  <c r="HK53" i="1"/>
  <c r="FI53" i="1"/>
  <c r="EQ53" i="1"/>
  <c r="CD62" i="1"/>
  <c r="DG62" i="1"/>
  <c r="BA62" i="1"/>
  <c r="BY26" i="1"/>
  <c r="DB26" i="1"/>
  <c r="R26" i="1"/>
  <c r="AV26" i="1"/>
  <c r="BY47" i="1"/>
  <c r="DB47" i="1"/>
  <c r="AV47" i="1"/>
  <c r="R47" i="1"/>
  <c r="FF37" i="1"/>
  <c r="EN37" i="1"/>
  <c r="EI37" i="1"/>
  <c r="GG37" i="1"/>
  <c r="HH37" i="1"/>
  <c r="R6" i="1"/>
  <c r="BY6" i="1"/>
  <c r="DB6" i="1"/>
  <c r="AV6" i="1"/>
  <c r="FP18" i="1"/>
  <c r="GQ18" i="1"/>
  <c r="HR18" i="1"/>
  <c r="FC32" i="1"/>
  <c r="GD32" i="1"/>
  <c r="HE32" i="1"/>
  <c r="EK32" i="1"/>
  <c r="GQ47" i="1"/>
  <c r="HR47" i="1"/>
  <c r="FP47" i="1"/>
  <c r="AV64" i="1"/>
  <c r="R64" i="1"/>
  <c r="BY64" i="1"/>
  <c r="DB64" i="1"/>
  <c r="CN9" i="1"/>
  <c r="DQ9" i="1"/>
  <c r="BK9" i="1"/>
  <c r="FL56" i="1"/>
  <c r="GM56" i="1"/>
  <c r="HN56" i="1"/>
  <c r="FK72" i="1"/>
  <c r="EM72" i="1"/>
  <c r="FN72" i="1"/>
  <c r="GI20" i="1"/>
  <c r="HJ20" i="1"/>
  <c r="FH20" i="1"/>
  <c r="EP20" i="1"/>
  <c r="ES29" i="1"/>
  <c r="DU29" i="1"/>
  <c r="FT29" i="1"/>
  <c r="GU29" i="1"/>
  <c r="EA29" i="1"/>
  <c r="BF36" i="1"/>
  <c r="CI36" i="1"/>
  <c r="DL36" i="1"/>
  <c r="AH36" i="1"/>
  <c r="GJ8" i="1"/>
  <c r="HK8" i="1"/>
  <c r="FI8" i="1"/>
  <c r="GG26" i="1"/>
  <c r="HH26" i="1"/>
  <c r="EN26" i="1"/>
  <c r="EI26" i="1"/>
  <c r="FF26" i="1"/>
  <c r="FA48" i="1"/>
  <c r="GB46" i="1"/>
  <c r="HC46" i="1"/>
  <c r="EV57" i="1"/>
  <c r="FW57" i="1"/>
  <c r="GX57" i="1"/>
  <c r="GC3" i="1"/>
  <c r="ED3" i="1"/>
  <c r="GF3" i="1"/>
  <c r="EJ3" i="1"/>
  <c r="FA10" i="1"/>
  <c r="GB8" i="1"/>
  <c r="HC8" i="1"/>
  <c r="FO41" i="1"/>
  <c r="GP41" i="1"/>
  <c r="HQ41" i="1"/>
  <c r="FA62" i="1"/>
  <c r="GB60" i="1"/>
  <c r="HC60" i="1"/>
  <c r="ES20" i="1"/>
  <c r="DU20" i="1"/>
  <c r="EA20" i="1"/>
  <c r="FT20" i="1"/>
  <c r="GU20" i="1"/>
  <c r="FO28" i="1"/>
  <c r="GP28" i="1"/>
  <c r="HQ28" i="1"/>
  <c r="ER28" i="1"/>
  <c r="FF31" i="1"/>
  <c r="EN31" i="1"/>
  <c r="EI31" i="1"/>
  <c r="GG31" i="1"/>
  <c r="HH31" i="1"/>
  <c r="CD54" i="1"/>
  <c r="DG54" i="1"/>
  <c r="BA54" i="1"/>
  <c r="AC54" i="1"/>
  <c r="EA63" i="1"/>
  <c r="ES63" i="1"/>
  <c r="DU63" i="1"/>
  <c r="FT63" i="1"/>
  <c r="GU63" i="1"/>
  <c r="FC8" i="1"/>
  <c r="EK8" i="1"/>
  <c r="GD8" i="1"/>
  <c r="HE8" i="1"/>
  <c r="EQ32" i="1"/>
  <c r="GJ32" i="1"/>
  <c r="HK32" i="1"/>
  <c r="FI32" i="1"/>
  <c r="AV66" i="1"/>
  <c r="BY66" i="1"/>
  <c r="DB66" i="1"/>
  <c r="R66" i="1"/>
  <c r="FO25" i="1"/>
  <c r="GP25" i="1"/>
  <c r="HQ25" i="1"/>
  <c r="GD5" i="1"/>
  <c r="HE5" i="1"/>
  <c r="FC5" i="1"/>
  <c r="EK5" i="1"/>
  <c r="FL12" i="1"/>
  <c r="GM12" i="1"/>
  <c r="HN12" i="1"/>
  <c r="GH21" i="1"/>
  <c r="HI21" i="1"/>
  <c r="FG21" i="1"/>
  <c r="EO21" i="1"/>
  <c r="EV23" i="1"/>
  <c r="FW23" i="1"/>
  <c r="GX23" i="1"/>
  <c r="GQ29" i="1"/>
  <c r="HR29" i="1"/>
  <c r="FP29" i="1"/>
  <c r="EJ56" i="1"/>
  <c r="ED56" i="1"/>
  <c r="GC56" i="1"/>
  <c r="HD56" i="1"/>
  <c r="FB56" i="1"/>
  <c r="FR5" i="1"/>
  <c r="GS5" i="1"/>
  <c r="HT5" i="1"/>
  <c r="BX25" i="1"/>
  <c r="DA25" i="1"/>
  <c r="AU25" i="1"/>
  <c r="BA20" i="1"/>
  <c r="CD20" i="1"/>
  <c r="DG20" i="1"/>
  <c r="GM17" i="1"/>
  <c r="HN17" i="1"/>
  <c r="FL17" i="1"/>
  <c r="FG22" i="1"/>
  <c r="EO22" i="1"/>
  <c r="GH22" i="1"/>
  <c r="HI22" i="1"/>
  <c r="FH58" i="1"/>
  <c r="GI58" i="1"/>
  <c r="HJ58" i="1"/>
  <c r="EP58" i="1"/>
  <c r="GG35" i="1"/>
  <c r="HH35" i="1"/>
  <c r="EI35" i="1"/>
  <c r="FF35" i="1"/>
  <c r="EN35" i="1"/>
  <c r="FL21" i="1"/>
  <c r="GM21" i="1"/>
  <c r="HN21" i="1"/>
  <c r="AU67" i="1"/>
  <c r="BX67" i="1"/>
  <c r="DA67" i="1"/>
  <c r="GR55" i="1"/>
  <c r="HS55" i="1"/>
  <c r="FQ55" i="1"/>
  <c r="FG6" i="1"/>
  <c r="EO6" i="1"/>
  <c r="GH6" i="1"/>
  <c r="HI6" i="1"/>
  <c r="GM31" i="1"/>
  <c r="HN31" i="1"/>
  <c r="FL31" i="1"/>
  <c r="FM53" i="1"/>
  <c r="GN53" i="1"/>
  <c r="HO53" i="1"/>
  <c r="GQ60" i="1"/>
  <c r="HR60" i="1"/>
  <c r="FP60" i="1"/>
  <c r="FT25" i="1"/>
  <c r="GU25" i="1"/>
  <c r="EA25" i="1"/>
  <c r="ES25" i="1"/>
  <c r="DU25" i="1"/>
  <c r="EA37" i="1"/>
  <c r="FT37" i="1"/>
  <c r="GU37" i="1"/>
  <c r="ES37" i="1"/>
  <c r="DU37" i="1"/>
  <c r="FJ44" i="1"/>
  <c r="GK44" i="1"/>
  <c r="HL44" i="1"/>
  <c r="FM43" i="1"/>
  <c r="GN43" i="1"/>
  <c r="HO43" i="1"/>
  <c r="FG46" i="1"/>
  <c r="EO46" i="1"/>
  <c r="GH46" i="1"/>
  <c r="HI46" i="1"/>
  <c r="EI46" i="1"/>
  <c r="FL60" i="1"/>
  <c r="GM60" i="1"/>
  <c r="HN60" i="1"/>
  <c r="FB57" i="1"/>
  <c r="ED57" i="1"/>
  <c r="EJ57" i="1"/>
  <c r="GC57" i="1"/>
  <c r="HD57" i="1"/>
  <c r="GS66" i="1"/>
  <c r="HT66" i="1"/>
  <c r="FR66" i="1"/>
  <c r="GN8" i="1"/>
  <c r="HO8" i="1"/>
  <c r="FM8" i="1"/>
  <c r="EV38" i="1"/>
  <c r="FW38" i="1"/>
  <c r="GX38" i="1"/>
  <c r="AV44" i="1"/>
  <c r="R44" i="1"/>
  <c r="BY44" i="1"/>
  <c r="DB44" i="1"/>
  <c r="EP40" i="1"/>
  <c r="GI40" i="1"/>
  <c r="HJ40" i="1"/>
  <c r="FH40" i="1"/>
  <c r="FQ48" i="1"/>
  <c r="GR48" i="1"/>
  <c r="HS48" i="1"/>
  <c r="GS63" i="1"/>
  <c r="HT63" i="1"/>
  <c r="FR63" i="1"/>
  <c r="FQ71" i="1"/>
  <c r="ER71" i="1"/>
  <c r="FS71" i="1"/>
  <c r="EI10" i="1"/>
  <c r="AV11" i="1"/>
  <c r="BY11" i="1"/>
  <c r="DB11" i="1"/>
  <c r="R11" i="1"/>
  <c r="GH19" i="1"/>
  <c r="HI19" i="1"/>
  <c r="EO19" i="1"/>
  <c r="FG19" i="1"/>
  <c r="FA23" i="1"/>
  <c r="GB21" i="1"/>
  <c r="HC21" i="1"/>
  <c r="FM45" i="1"/>
  <c r="GN45" i="1"/>
  <c r="HO45" i="1"/>
  <c r="FC57" i="1"/>
  <c r="EK57" i="1"/>
  <c r="GD57" i="1"/>
  <c r="HE57" i="1"/>
  <c r="FK71" i="1"/>
  <c r="EM71" i="1"/>
  <c r="FN71" i="1"/>
  <c r="EI16" i="1"/>
  <c r="EN16" i="1"/>
  <c r="GG16" i="1"/>
  <c r="HH16" i="1"/>
  <c r="FF16" i="1"/>
  <c r="BF30" i="1"/>
  <c r="CI30" i="1"/>
  <c r="DL30" i="1"/>
  <c r="EL31" i="1"/>
  <c r="GE31" i="1"/>
  <c r="HF31" i="1"/>
  <c r="FD31" i="1"/>
  <c r="EO50" i="1"/>
  <c r="FG50" i="1"/>
  <c r="GH50" i="1"/>
  <c r="HI50" i="1"/>
  <c r="CD58" i="1"/>
  <c r="DG58" i="1"/>
  <c r="BA58" i="1"/>
  <c r="FA66" i="1"/>
  <c r="GB64" i="1"/>
  <c r="HC64" i="1"/>
  <c r="GM7" i="1"/>
  <c r="HN7" i="1"/>
  <c r="FL7" i="1"/>
  <c r="ES22" i="1"/>
  <c r="DU22" i="1"/>
  <c r="FT22" i="1"/>
  <c r="GU22" i="1"/>
  <c r="EA22" i="1"/>
  <c r="R58" i="1"/>
  <c r="BY58" i="1"/>
  <c r="DB58" i="1"/>
  <c r="AV58" i="1"/>
  <c r="GE16" i="1"/>
  <c r="HF16" i="1"/>
  <c r="FD16" i="1"/>
  <c r="EL16" i="1"/>
  <c r="FM29" i="1"/>
  <c r="GN29" i="1"/>
  <c r="HO29" i="1"/>
  <c r="FT61" i="1"/>
  <c r="GU61" i="1"/>
  <c r="DU61" i="1"/>
  <c r="EA61" i="1"/>
  <c r="ES61" i="1"/>
  <c r="FR67" i="1"/>
  <c r="GS67" i="1"/>
  <c r="HT67" i="1"/>
  <c r="GE6" i="1"/>
  <c r="HF6" i="1"/>
  <c r="EL6" i="1"/>
  <c r="FD6" i="1"/>
  <c r="GG34" i="1"/>
  <c r="HH34" i="1"/>
  <c r="EN34" i="1"/>
  <c r="EI34" i="1"/>
  <c r="FF34" i="1"/>
  <c r="FQ31" i="1"/>
  <c r="GR31" i="1"/>
  <c r="HS31" i="1"/>
  <c r="ES44" i="1"/>
  <c r="EA44" i="1"/>
  <c r="FT44" i="1"/>
  <c r="GU44" i="1"/>
  <c r="DU44" i="1"/>
  <c r="GE46" i="1"/>
  <c r="HF46" i="1"/>
  <c r="FD46" i="1"/>
  <c r="EL46" i="1"/>
  <c r="R45" i="1"/>
  <c r="AV45" i="1"/>
  <c r="BY45" i="1"/>
  <c r="DB45" i="1"/>
  <c r="GM52" i="1"/>
  <c r="HN52" i="1"/>
  <c r="FL52" i="1"/>
  <c r="EI60" i="1"/>
  <c r="BF43" i="1"/>
  <c r="CI43" i="1"/>
  <c r="DL43" i="1"/>
  <c r="AV46" i="1"/>
  <c r="R46" i="1"/>
  <c r="BY46" i="1"/>
  <c r="DB46" i="1"/>
  <c r="FF52" i="1"/>
  <c r="EI52" i="1"/>
  <c r="GG52" i="1"/>
  <c r="HH52" i="1"/>
  <c r="EN52" i="1"/>
  <c r="CD5" i="1"/>
  <c r="DG5" i="1"/>
  <c r="BA5" i="1"/>
  <c r="AC5" i="1"/>
  <c r="GR16" i="1"/>
  <c r="HS16" i="1"/>
  <c r="FQ16" i="1"/>
  <c r="EA60" i="1"/>
  <c r="FT60" i="1"/>
  <c r="GU60" i="1"/>
  <c r="ES60" i="1"/>
  <c r="DU60" i="1"/>
  <c r="EP49" i="1"/>
  <c r="GI49" i="1"/>
  <c r="HJ49" i="1"/>
  <c r="FH49" i="1"/>
  <c r="FA14" i="1"/>
  <c r="GB12" i="1"/>
  <c r="HC12" i="1"/>
  <c r="FR37" i="1"/>
  <c r="GS37" i="1"/>
  <c r="HT37" i="1"/>
  <c r="GP38" i="1"/>
  <c r="HQ38" i="1"/>
  <c r="FO38" i="1"/>
  <c r="FL36" i="1"/>
  <c r="GM36" i="1"/>
  <c r="HN36" i="1"/>
  <c r="EP46" i="1"/>
  <c r="FH46" i="1"/>
  <c r="GI46" i="1"/>
  <c r="HJ46" i="1"/>
  <c r="FR56" i="1"/>
  <c r="GS56" i="1"/>
  <c r="HT56" i="1"/>
  <c r="AV14" i="1"/>
  <c r="R14" i="1"/>
  <c r="BY14" i="1"/>
  <c r="DB14" i="1"/>
  <c r="BX29" i="1"/>
  <c r="DA29" i="1"/>
  <c r="AU29" i="1"/>
  <c r="EO58" i="1"/>
  <c r="FG58" i="1"/>
  <c r="GH58" i="1"/>
  <c r="HI58" i="1"/>
  <c r="GH59" i="1"/>
  <c r="HI59" i="1"/>
  <c r="EO59" i="1"/>
  <c r="FG59" i="1"/>
  <c r="BA6" i="1"/>
  <c r="CD6" i="1"/>
  <c r="DG6" i="1"/>
  <c r="AC6" i="1"/>
  <c r="R21" i="1"/>
  <c r="BY21" i="1"/>
  <c r="DB21" i="1"/>
  <c r="AV21" i="1"/>
  <c r="FP12" i="1"/>
  <c r="GQ12" i="1"/>
  <c r="HR12" i="1"/>
  <c r="AV15" i="1"/>
  <c r="BY15" i="1"/>
  <c r="DB15" i="1"/>
  <c r="R15" i="1"/>
  <c r="FL22" i="1"/>
  <c r="GM22" i="1"/>
  <c r="HN22" i="1"/>
  <c r="CD37" i="1"/>
  <c r="DG37" i="1"/>
  <c r="BA37" i="1"/>
  <c r="AC37" i="1"/>
  <c r="GD45" i="1"/>
  <c r="HE45" i="1"/>
  <c r="EK45" i="1"/>
  <c r="FC45" i="1"/>
  <c r="FB46" i="1"/>
  <c r="ED46" i="1"/>
  <c r="EJ46" i="1"/>
  <c r="GC46" i="1"/>
  <c r="HD46" i="1"/>
  <c r="FA58" i="1"/>
  <c r="GB56" i="1"/>
  <c r="HC56" i="1"/>
  <c r="EK66" i="1"/>
  <c r="FC66" i="1"/>
  <c r="GD66" i="1"/>
  <c r="HE66" i="1"/>
  <c r="EP15" i="1"/>
  <c r="GI15" i="1"/>
  <c r="HJ15" i="1"/>
  <c r="FH15" i="1"/>
  <c r="GK28" i="1"/>
  <c r="HL28" i="1"/>
  <c r="FJ28" i="1"/>
  <c r="GB31" i="1"/>
  <c r="HC31" i="1"/>
  <c r="FA33" i="1"/>
  <c r="FG62" i="1"/>
  <c r="GH62" i="1"/>
  <c r="HI62" i="1"/>
  <c r="EO62" i="1"/>
  <c r="R52" i="1"/>
  <c r="BY52" i="1"/>
  <c r="DB52" i="1"/>
  <c r="AV52" i="1"/>
  <c r="BX10" i="1"/>
  <c r="DA10" i="1"/>
  <c r="AU10" i="1"/>
  <c r="FF21" i="1"/>
  <c r="EN21" i="1"/>
  <c r="GG21" i="1"/>
  <c r="HH21" i="1"/>
  <c r="EI21" i="1"/>
  <c r="BA40" i="1"/>
  <c r="CD40" i="1"/>
  <c r="DG40" i="1"/>
  <c r="FW7" i="1"/>
  <c r="GX7" i="1"/>
  <c r="EV7" i="1"/>
  <c r="BF42" i="1"/>
  <c r="CI42" i="1"/>
  <c r="DL42" i="1"/>
  <c r="GI64" i="1"/>
  <c r="HJ64" i="1"/>
  <c r="FH64" i="1"/>
  <c r="EP64" i="1"/>
  <c r="FT67" i="1"/>
  <c r="GU67" i="1"/>
  <c r="ES67" i="1"/>
  <c r="DU67" i="1"/>
  <c r="EA67" i="1"/>
  <c r="FP39" i="1"/>
  <c r="GQ39" i="1"/>
  <c r="HR39" i="1"/>
  <c r="EN13" i="1"/>
  <c r="FF13" i="1"/>
  <c r="EI13" i="1"/>
  <c r="GG13" i="1"/>
  <c r="HH13" i="1"/>
  <c r="EI17" i="1"/>
  <c r="FF17" i="1"/>
  <c r="GG17" i="1"/>
  <c r="HH17" i="1"/>
  <c r="EN17" i="1"/>
  <c r="AH30" i="1"/>
  <c r="EJ23" i="1"/>
  <c r="FB23" i="1"/>
  <c r="ED23" i="1"/>
  <c r="GC23" i="1"/>
  <c r="HD23" i="1"/>
  <c r="GN40" i="1"/>
  <c r="HO40" i="1"/>
  <c r="FM40" i="1"/>
  <c r="BF44" i="1"/>
  <c r="CI44" i="1"/>
  <c r="DL44" i="1"/>
  <c r="AH44" i="1"/>
  <c r="FB55" i="1"/>
  <c r="ED55" i="1"/>
  <c r="EJ55" i="1"/>
  <c r="GC55" i="1"/>
  <c r="HD55" i="1"/>
  <c r="FW56" i="1"/>
  <c r="GX56" i="1"/>
  <c r="EV56" i="1"/>
  <c r="EA64" i="1"/>
  <c r="DU64" i="1"/>
  <c r="ES64" i="1"/>
  <c r="FT64" i="1"/>
  <c r="GU64" i="1"/>
  <c r="FF39" i="1"/>
  <c r="GG39" i="1"/>
  <c r="HH39" i="1"/>
  <c r="EN39" i="1"/>
  <c r="EI39" i="1"/>
  <c r="EN49" i="1"/>
  <c r="EI49" i="1"/>
  <c r="FF49" i="1"/>
  <c r="GG49" i="1"/>
  <c r="HH49" i="1"/>
  <c r="FG64" i="1"/>
  <c r="EO64" i="1"/>
  <c r="GH64" i="1"/>
  <c r="HI64" i="1"/>
  <c r="FW52" i="1"/>
  <c r="GX52" i="1"/>
  <c r="EV52" i="1"/>
  <c r="FO24" i="1"/>
  <c r="GP24" i="1"/>
  <c r="HQ24" i="1"/>
  <c r="GB35" i="1"/>
  <c r="HC35" i="1"/>
  <c r="FA37" i="1"/>
  <c r="CI9" i="1"/>
  <c r="DL9" i="1"/>
  <c r="BF9" i="1"/>
  <c r="EO15" i="1"/>
  <c r="FG15" i="1"/>
  <c r="GH15" i="1"/>
  <c r="HI15" i="1"/>
  <c r="FL64" i="1"/>
  <c r="GM64" i="1"/>
  <c r="HN64" i="1"/>
  <c r="GR26" i="1"/>
  <c r="HS26" i="1"/>
  <c r="FQ26" i="1"/>
  <c r="CI57" i="1"/>
  <c r="DL57" i="1"/>
  <c r="BF57" i="1"/>
  <c r="R7" i="1"/>
  <c r="AV7" i="1"/>
  <c r="BY7" i="1"/>
  <c r="DB7" i="1"/>
  <c r="CD11" i="1"/>
  <c r="DG11" i="1"/>
  <c r="BA11" i="1"/>
  <c r="AC11" i="1"/>
  <c r="BY36" i="1"/>
  <c r="DB36" i="1"/>
  <c r="AV36" i="1"/>
  <c r="R36" i="1"/>
  <c r="EI63" i="1"/>
  <c r="EN63" i="1"/>
  <c r="GG63" i="1"/>
  <c r="HH63" i="1"/>
  <c r="FF63" i="1"/>
  <c r="FA67" i="1"/>
  <c r="GB65" i="1"/>
  <c r="HC65" i="1"/>
  <c r="BX24" i="1"/>
  <c r="DA24" i="1"/>
  <c r="AU24" i="1"/>
  <c r="GN7" i="1"/>
  <c r="HO7" i="1"/>
  <c r="FM7" i="1"/>
  <c r="EN12" i="1"/>
  <c r="GG12" i="1"/>
  <c r="HH12" i="1"/>
  <c r="EI12" i="1"/>
  <c r="FF12" i="1"/>
  <c r="CI12" i="1"/>
  <c r="DL12" i="1"/>
  <c r="BF12" i="1"/>
  <c r="GK38" i="1"/>
  <c r="HL38" i="1"/>
  <c r="FJ38" i="1"/>
  <c r="FT48" i="1"/>
  <c r="GU48" i="1"/>
  <c r="ES48" i="1"/>
  <c r="DU48" i="1"/>
  <c r="EA48" i="1"/>
  <c r="BA50" i="1"/>
  <c r="CD50" i="1"/>
  <c r="DG50" i="1"/>
  <c r="BA14" i="1"/>
  <c r="CD14" i="1"/>
  <c r="DG14" i="1"/>
  <c r="AV16" i="1"/>
  <c r="R16" i="1"/>
  <c r="BY16" i="1"/>
  <c r="DB16" i="1"/>
  <c r="GR24" i="1"/>
  <c r="HS24" i="1"/>
  <c r="FQ24" i="1"/>
  <c r="FC46" i="1"/>
  <c r="GD46" i="1"/>
  <c r="HE46" i="1"/>
  <c r="EK46" i="1"/>
  <c r="FG24" i="1"/>
  <c r="EO24" i="1"/>
  <c r="ER24" i="1"/>
  <c r="GH24" i="1"/>
  <c r="HI24" i="1"/>
  <c r="EV9" i="1"/>
  <c r="FW9" i="1"/>
  <c r="GX9" i="1"/>
  <c r="FT26" i="1"/>
  <c r="GU26" i="1"/>
  <c r="EA26" i="1"/>
  <c r="ES26" i="1"/>
  <c r="DU26" i="1"/>
  <c r="FG40" i="1"/>
  <c r="EO40" i="1"/>
  <c r="GH40" i="1"/>
  <c r="HI40" i="1"/>
  <c r="GP44" i="1"/>
  <c r="HQ44" i="1"/>
  <c r="FO44" i="1"/>
  <c r="FD52" i="1"/>
  <c r="EL52" i="1"/>
  <c r="GE52" i="1"/>
  <c r="HF52" i="1"/>
  <c r="BX63" i="1"/>
  <c r="DA63" i="1"/>
  <c r="AU63" i="1"/>
  <c r="FC15" i="1"/>
  <c r="GD15" i="1"/>
  <c r="HE15" i="1"/>
  <c r="EK15" i="1"/>
  <c r="CD17" i="1"/>
  <c r="DG17" i="1"/>
  <c r="BA17" i="1"/>
  <c r="AC17" i="1"/>
  <c r="FA31" i="1"/>
  <c r="GB29" i="1"/>
  <c r="HC29" i="1"/>
  <c r="GB42" i="1"/>
  <c r="HC42" i="1"/>
  <c r="FA44" i="1"/>
  <c r="FT54" i="1"/>
  <c r="GU54" i="1"/>
  <c r="DU54" i="1"/>
  <c r="EA54" i="1"/>
  <c r="ES54" i="1"/>
  <c r="FF56" i="1"/>
  <c r="GG56" i="1"/>
  <c r="HH56" i="1"/>
  <c r="EN56" i="1"/>
  <c r="EI56" i="1"/>
  <c r="BX65" i="1"/>
  <c r="DA65" i="1"/>
  <c r="AU65" i="1"/>
  <c r="EK43" i="1"/>
  <c r="FC43" i="1"/>
  <c r="GD43" i="1"/>
  <c r="HE43" i="1"/>
  <c r="FL13" i="1"/>
  <c r="GM13" i="1"/>
  <c r="HN13" i="1"/>
  <c r="FA24" i="1"/>
  <c r="GB22" i="1"/>
  <c r="HC22" i="1"/>
  <c r="BK27" i="1"/>
  <c r="CN27" i="1"/>
  <c r="DQ27" i="1"/>
  <c r="FH54" i="1"/>
  <c r="GI54" i="1"/>
  <c r="HJ54" i="1"/>
  <c r="EP54" i="1"/>
  <c r="ER54" i="1"/>
  <c r="FR6" i="1"/>
  <c r="GS6" i="1"/>
  <c r="HT6" i="1"/>
  <c r="GP9" i="1"/>
  <c r="HQ9" i="1"/>
  <c r="FO9" i="1"/>
  <c r="DU17" i="1"/>
  <c r="ES17" i="1"/>
  <c r="FT17" i="1"/>
  <c r="GU17" i="1"/>
  <c r="EA17" i="1"/>
  <c r="FO62" i="1"/>
  <c r="ER62" i="1"/>
  <c r="GP62" i="1"/>
  <c r="HQ62" i="1"/>
  <c r="FL38" i="1"/>
  <c r="GM38" i="1"/>
  <c r="HN38" i="1"/>
  <c r="FA6" i="1"/>
  <c r="GB4" i="1"/>
  <c r="GC7" i="1"/>
  <c r="HD7" i="1"/>
  <c r="EJ7" i="1"/>
  <c r="FB7" i="1"/>
  <c r="ED7" i="1"/>
  <c r="GE38" i="1"/>
  <c r="HF38" i="1"/>
  <c r="FD38" i="1"/>
  <c r="EL38" i="1"/>
  <c r="R23" i="1"/>
  <c r="AV23" i="1"/>
  <c r="BY23" i="1"/>
  <c r="DB23" i="1"/>
  <c r="DU42" i="1"/>
  <c r="FT42" i="1"/>
  <c r="GU42" i="1"/>
  <c r="ES42" i="1"/>
  <c r="EA42" i="1"/>
  <c r="EO20" i="1"/>
  <c r="GH20" i="1"/>
  <c r="HI20" i="1"/>
  <c r="FG20" i="1"/>
  <c r="GD23" i="1"/>
  <c r="HE23" i="1"/>
  <c r="FC23" i="1"/>
  <c r="EK23" i="1"/>
  <c r="AV40" i="1"/>
  <c r="R40" i="1"/>
  <c r="BY40" i="1"/>
  <c r="DB40" i="1"/>
  <c r="EI43" i="1"/>
  <c r="GG43" i="1"/>
  <c r="HH43" i="1"/>
  <c r="FF43" i="1"/>
  <c r="EN43" i="1"/>
  <c r="AC14" i="1"/>
  <c r="GS25" i="1"/>
  <c r="HT25" i="1"/>
  <c r="FR25" i="1"/>
  <c r="GB34" i="1"/>
  <c r="HC34" i="1"/>
  <c r="FA36" i="1"/>
  <c r="AC40" i="1"/>
  <c r="BA44" i="1"/>
  <c r="CD44" i="1"/>
  <c r="DG44" i="1"/>
  <c r="GH51" i="1"/>
  <c r="HI51" i="1"/>
  <c r="FG51" i="1"/>
  <c r="EO51" i="1"/>
  <c r="AC58" i="1"/>
  <c r="FK65" i="1"/>
  <c r="EM65" i="1"/>
  <c r="GL65" i="1"/>
  <c r="HM65" i="1"/>
  <c r="CD56" i="1"/>
  <c r="DG56" i="1"/>
  <c r="BA56" i="1"/>
  <c r="BA29" i="1"/>
  <c r="CD29" i="1"/>
  <c r="DG29" i="1"/>
  <c r="R42" i="1"/>
  <c r="BY42" i="1"/>
  <c r="DB42" i="1"/>
  <c r="AV42" i="1"/>
  <c r="GN19" i="1"/>
  <c r="HO19" i="1"/>
  <c r="FM19" i="1"/>
  <c r="FG32" i="1"/>
  <c r="GH32" i="1"/>
  <c r="HI32" i="1"/>
  <c r="EO32" i="1"/>
  <c r="FH67" i="1"/>
  <c r="EP67" i="1"/>
  <c r="GI67" i="1"/>
  <c r="HJ67" i="1"/>
  <c r="R9" i="1"/>
  <c r="AV9" i="1"/>
  <c r="BY9" i="1"/>
  <c r="DB9" i="1"/>
  <c r="ES30" i="1"/>
  <c r="DU30" i="1"/>
  <c r="EA30" i="1"/>
  <c r="FT30" i="1"/>
  <c r="GU30" i="1"/>
  <c r="FW18" i="1"/>
  <c r="GX18" i="1"/>
  <c r="EV18" i="1"/>
  <c r="GB20" i="1"/>
  <c r="HC20" i="1"/>
  <c r="FA22" i="1"/>
  <c r="FQ30" i="1"/>
  <c r="GR30" i="1"/>
  <c r="HS30" i="1"/>
  <c r="EO37" i="1"/>
  <c r="FG37" i="1"/>
  <c r="GH37" i="1"/>
  <c r="HI37" i="1"/>
  <c r="CN28" i="1"/>
  <c r="DQ28" i="1"/>
  <c r="BK28" i="1"/>
  <c r="FH41" i="1"/>
  <c r="EP41" i="1"/>
  <c r="ER41" i="1"/>
  <c r="GI41" i="1"/>
  <c r="HJ41" i="1"/>
  <c r="R33" i="1"/>
  <c r="AV33" i="1"/>
  <c r="BY33" i="1"/>
  <c r="DB33" i="1"/>
  <c r="FR65" i="1"/>
  <c r="GS65" i="1"/>
  <c r="HT65" i="1"/>
  <c r="BA60" i="1"/>
  <c r="CD60" i="1"/>
  <c r="DG60" i="1"/>
  <c r="CI65" i="1"/>
  <c r="DL65" i="1"/>
  <c r="BF65" i="1"/>
  <c r="FK73" i="1"/>
  <c r="EM73" i="1"/>
  <c r="FN73" i="1"/>
  <c r="GN12" i="1"/>
  <c r="HO12" i="1"/>
  <c r="FM12" i="1"/>
  <c r="GB23" i="1"/>
  <c r="HC23" i="1"/>
  <c r="FA25" i="1"/>
  <c r="FL34" i="1"/>
  <c r="GM34" i="1"/>
  <c r="HN34" i="1"/>
  <c r="BY43" i="1"/>
  <c r="DB43" i="1"/>
  <c r="AV43" i="1"/>
  <c r="R43" i="1"/>
  <c r="EQ43" i="1"/>
  <c r="FI43" i="1"/>
  <c r="GJ43" i="1"/>
  <c r="HK43" i="1"/>
  <c r="FA60" i="1"/>
  <c r="GB58" i="1"/>
  <c r="HC58" i="1"/>
  <c r="AV19" i="1"/>
  <c r="R19" i="1"/>
  <c r="BY19" i="1"/>
  <c r="DB19" i="1"/>
  <c r="AC35" i="1"/>
  <c r="FC40" i="1"/>
  <c r="GD40" i="1"/>
  <c r="HE40" i="1"/>
  <c r="EK40" i="1"/>
  <c r="AC60" i="1"/>
  <c r="AV13" i="1"/>
  <c r="BY13" i="1"/>
  <c r="DB13" i="1"/>
  <c r="R13" i="1"/>
  <c r="FA17" i="1"/>
  <c r="GB15" i="1"/>
  <c r="HC15" i="1"/>
  <c r="EN29" i="1"/>
  <c r="EI29" i="1"/>
  <c r="GG29" i="1"/>
  <c r="HH29" i="1"/>
  <c r="FF29" i="1"/>
  <c r="FT34" i="1"/>
  <c r="GU34" i="1"/>
  <c r="EA34" i="1"/>
  <c r="DU34" i="1"/>
  <c r="ES34" i="1"/>
  <c r="FH32" i="1"/>
  <c r="EP32" i="1"/>
  <c r="GI32" i="1"/>
  <c r="HJ32" i="1"/>
  <c r="GK48" i="1"/>
  <c r="HL48" i="1"/>
  <c r="FJ48" i="1"/>
  <c r="EV46" i="1"/>
  <c r="FW46" i="1"/>
  <c r="GX46" i="1"/>
  <c r="EN22" i="1"/>
  <c r="EI22" i="1"/>
  <c r="FF22" i="1"/>
  <c r="GG22" i="1"/>
  <c r="HH22" i="1"/>
  <c r="BY28" i="1"/>
  <c r="DB28" i="1"/>
  <c r="AV28" i="1"/>
  <c r="R28" i="1"/>
  <c r="FP41" i="1"/>
  <c r="GQ41" i="1"/>
  <c r="HR41" i="1"/>
  <c r="FR52" i="1"/>
  <c r="GS52" i="1"/>
  <c r="HT52" i="1"/>
  <c r="GD50" i="1"/>
  <c r="HE50" i="1"/>
  <c r="FC50" i="1"/>
  <c r="EK50" i="1"/>
  <c r="GS55" i="1"/>
  <c r="HT55" i="1"/>
  <c r="FR55" i="1"/>
  <c r="FH61" i="1"/>
  <c r="GI61" i="1"/>
  <c r="HJ61" i="1"/>
  <c r="EP61" i="1"/>
  <c r="GH34" i="1"/>
  <c r="HI34" i="1"/>
  <c r="FG34" i="1"/>
  <c r="EO34" i="1"/>
  <c r="R37" i="1"/>
  <c r="AV37" i="1"/>
  <c r="BY37" i="1"/>
  <c r="DB37" i="1"/>
  <c r="EA62" i="1"/>
  <c r="DU62" i="1"/>
  <c r="FT62" i="1"/>
  <c r="GU62" i="1"/>
  <c r="ES62" i="1"/>
  <c r="EI62" i="1"/>
  <c r="FQ63" i="1"/>
  <c r="GR63" i="1"/>
  <c r="HS63" i="1"/>
  <c r="EA11" i="1"/>
  <c r="FT11" i="1"/>
  <c r="GU11" i="1"/>
  <c r="ES11" i="1"/>
  <c r="DU11" i="1"/>
  <c r="FI50" i="1"/>
  <c r="EQ50" i="1"/>
  <c r="GJ50" i="1"/>
  <c r="HK50" i="1"/>
  <c r="BA67" i="1"/>
  <c r="CD67" i="1"/>
  <c r="DG67" i="1"/>
  <c r="EJ8" i="1"/>
  <c r="GC8" i="1"/>
  <c r="HD8" i="1"/>
  <c r="FB8" i="1"/>
  <c r="ED8" i="1"/>
  <c r="FA15" i="1"/>
  <c r="GB13" i="1"/>
  <c r="HC13" i="1"/>
  <c r="CI33" i="1"/>
  <c r="DL33" i="1"/>
  <c r="BF33" i="1"/>
  <c r="FT40" i="1"/>
  <c r="GU40" i="1"/>
  <c r="ES40" i="1"/>
  <c r="EA40" i="1"/>
  <c r="DU40" i="1"/>
  <c r="GJ12" i="1"/>
  <c r="HK12" i="1"/>
  <c r="FI12" i="1"/>
  <c r="EQ12" i="1"/>
  <c r="FR27" i="1"/>
  <c r="GS27" i="1"/>
  <c r="HT27" i="1"/>
  <c r="FA41" i="1"/>
  <c r="GB39" i="1"/>
  <c r="HC39" i="1"/>
  <c r="FA51" i="1"/>
  <c r="GB49" i="1"/>
  <c r="HC49" i="1"/>
  <c r="GB61" i="1"/>
  <c r="HC61" i="1"/>
  <c r="FA63" i="1"/>
  <c r="GM20" i="1"/>
  <c r="HN20" i="1"/>
  <c r="FL20" i="1"/>
  <c r="AH33" i="1"/>
  <c r="CI46" i="1"/>
  <c r="DL46" i="1"/>
  <c r="BF46" i="1"/>
  <c r="AH46" i="1"/>
  <c r="GE55" i="1"/>
  <c r="HF55" i="1"/>
  <c r="FD55" i="1"/>
  <c r="EL55" i="1"/>
  <c r="FK68" i="1"/>
  <c r="FH9" i="1"/>
  <c r="GI9" i="1"/>
  <c r="HJ9" i="1"/>
  <c r="EP9" i="1"/>
  <c r="ER9" i="1"/>
  <c r="EI24" i="1"/>
  <c r="GQ53" i="1"/>
  <c r="HR53" i="1"/>
  <c r="FP53" i="1"/>
  <c r="FW50" i="1"/>
  <c r="GX50" i="1"/>
  <c r="EV50" i="1"/>
  <c r="FM37" i="1"/>
  <c r="GN37" i="1"/>
  <c r="HO37" i="1"/>
  <c r="GB5" i="1"/>
  <c r="HC5" i="1"/>
  <c r="FA7" i="1"/>
  <c r="EA12" i="1"/>
  <c r="FT12" i="1"/>
  <c r="GU12" i="1"/>
  <c r="ES12" i="1"/>
  <c r="DU12" i="1"/>
  <c r="GQ17" i="1"/>
  <c r="HR17" i="1"/>
  <c r="FP17" i="1"/>
  <c r="GS28" i="1"/>
  <c r="HT28" i="1"/>
  <c r="FR28" i="1"/>
  <c r="CI48" i="1"/>
  <c r="DL48" i="1"/>
  <c r="BF48" i="1"/>
  <c r="BK59" i="1"/>
  <c r="CN59" i="1"/>
  <c r="DQ59" i="1"/>
  <c r="BA8" i="1"/>
  <c r="CD8" i="1"/>
  <c r="DG8" i="1"/>
  <c r="EI23" i="1"/>
  <c r="FF23" i="1"/>
  <c r="EN23" i="1"/>
  <c r="GG23" i="1"/>
  <c r="HH23" i="1"/>
  <c r="FO70" i="1"/>
  <c r="ER70" i="1"/>
  <c r="FS70" i="1"/>
  <c r="GD6" i="1"/>
  <c r="HE6" i="1"/>
  <c r="EK6" i="1"/>
  <c r="FC6" i="1"/>
  <c r="FT32" i="1"/>
  <c r="GU32" i="1"/>
  <c r="ES32" i="1"/>
  <c r="EA32" i="1"/>
  <c r="DU32" i="1"/>
  <c r="EL51" i="1"/>
  <c r="GE51" i="1"/>
  <c r="HF51" i="1"/>
  <c r="FD51" i="1"/>
  <c r="GM65" i="1"/>
  <c r="HN65" i="1"/>
  <c r="FL65" i="1"/>
  <c r="FL49" i="1"/>
  <c r="GM49" i="1"/>
  <c r="HN49" i="1"/>
  <c r="FM13" i="1"/>
  <c r="GN13" i="1"/>
  <c r="HO13" i="1"/>
  <c r="CD34" i="1"/>
  <c r="DG34" i="1"/>
  <c r="BA34" i="1"/>
  <c r="GH42" i="1"/>
  <c r="HI42" i="1"/>
  <c r="FG42" i="1"/>
  <c r="EO42" i="1"/>
  <c r="EI42" i="1"/>
  <c r="GP48" i="1"/>
  <c r="HQ48" i="1"/>
  <c r="FO48" i="1"/>
  <c r="GB53" i="1"/>
  <c r="HC53" i="1"/>
  <c r="FA55" i="1"/>
  <c r="FG52" i="1"/>
  <c r="GH52" i="1"/>
  <c r="HI52" i="1"/>
  <c r="EO52" i="1"/>
  <c r="GF10" i="1"/>
  <c r="HG10" i="1"/>
  <c r="FE10" i="1"/>
  <c r="BA7" i="1"/>
  <c r="CD7" i="1"/>
  <c r="DG7" i="1"/>
  <c r="GK9" i="1"/>
  <c r="HL9" i="1"/>
  <c r="FJ9" i="1"/>
  <c r="FI20" i="1"/>
  <c r="EQ20" i="1"/>
  <c r="GJ20" i="1"/>
  <c r="HK20" i="1"/>
  <c r="GR34" i="1"/>
  <c r="HS34" i="1"/>
  <c r="FQ34" i="1"/>
  <c r="CN42" i="1"/>
  <c r="DQ42" i="1"/>
  <c r="BK42" i="1"/>
  <c r="CD13" i="1"/>
  <c r="DG13" i="1"/>
  <c r="BA13" i="1"/>
  <c r="CI15" i="1"/>
  <c r="DL15" i="1"/>
  <c r="BF15" i="1"/>
  <c r="AH15" i="1"/>
  <c r="FT41" i="1"/>
  <c r="GU41" i="1"/>
  <c r="DU41" i="1"/>
  <c r="EA41" i="1"/>
  <c r="ES41" i="1"/>
  <c r="FA53" i="1"/>
  <c r="GB51" i="1"/>
  <c r="HC51" i="1"/>
  <c r="BF63" i="1"/>
  <c r="CI63" i="1"/>
  <c r="DL63" i="1"/>
  <c r="AH63" i="1"/>
  <c r="EI57" i="1"/>
  <c r="GG57" i="1"/>
  <c r="HH57" i="1"/>
  <c r="EN57" i="1"/>
  <c r="FF57" i="1"/>
  <c r="EV8" i="1"/>
  <c r="FW8" i="1"/>
  <c r="GX8" i="1"/>
  <c r="EI19" i="1"/>
  <c r="BA22" i="1"/>
  <c r="CD22" i="1"/>
  <c r="DG22" i="1"/>
  <c r="BA49" i="1"/>
  <c r="CD49" i="1"/>
  <c r="DG49" i="1"/>
  <c r="EV55" i="1"/>
  <c r="FW55" i="1"/>
  <c r="GX55" i="1"/>
  <c r="FL55" i="1"/>
  <c r="GM55" i="1"/>
  <c r="HN55" i="1"/>
  <c r="CD64" i="1"/>
  <c r="DG64" i="1"/>
  <c r="BA64" i="1"/>
  <c r="AC64" i="1"/>
  <c r="GH36" i="1"/>
  <c r="HI36" i="1"/>
  <c r="EO36" i="1"/>
  <c r="FG36" i="1"/>
  <c r="EA14" i="1"/>
  <c r="FT14" i="1"/>
  <c r="GU14" i="1"/>
  <c r="ES14" i="1"/>
  <c r="DU14" i="1"/>
  <c r="FG57" i="1"/>
  <c r="EO57" i="1"/>
  <c r="GH57" i="1"/>
  <c r="HI57" i="1"/>
  <c r="EK68" i="1"/>
  <c r="FL68" i="1"/>
  <c r="FC68" i="1"/>
  <c r="GH11" i="1"/>
  <c r="HI11" i="1"/>
  <c r="EO11" i="1"/>
  <c r="FG11" i="1"/>
  <c r="CI20" i="1"/>
  <c r="DL20" i="1"/>
  <c r="BF20" i="1"/>
  <c r="FT33" i="1"/>
  <c r="GU33" i="1"/>
  <c r="DU33" i="1"/>
  <c r="EA33" i="1"/>
  <c r="ES33" i="1"/>
  <c r="GC52" i="1"/>
  <c r="HD52" i="1"/>
  <c r="FB52" i="1"/>
  <c r="ED52" i="1"/>
  <c r="EJ52" i="1"/>
  <c r="CD63" i="1"/>
  <c r="DG63" i="1"/>
  <c r="BA63" i="1"/>
  <c r="FM67" i="1"/>
  <c r="GN67" i="1"/>
  <c r="HO67" i="1"/>
  <c r="FE65" i="1"/>
  <c r="GF65" i="1"/>
  <c r="HG65" i="1"/>
  <c r="GR56" i="1"/>
  <c r="HS56" i="1"/>
  <c r="FQ56" i="1"/>
  <c r="FT15" i="1"/>
  <c r="GU15" i="1"/>
  <c r="EA15" i="1"/>
  <c r="ES15" i="1"/>
  <c r="DU15" i="1"/>
  <c r="FA11" i="1"/>
  <c r="GB9" i="1"/>
  <c r="HC9" i="1"/>
  <c r="FQ6" i="1"/>
  <c r="GR6" i="1"/>
  <c r="HS6" i="1"/>
  <c r="FO66" i="1"/>
  <c r="ER66" i="1"/>
  <c r="GP66" i="1"/>
  <c r="HQ66" i="1"/>
  <c r="GH25" i="1"/>
  <c r="HI25" i="1"/>
  <c r="FG25" i="1"/>
  <c r="EO25" i="1"/>
  <c r="FF20" i="1"/>
  <c r="EN20" i="1"/>
  <c r="GG20" i="1"/>
  <c r="HH20" i="1"/>
  <c r="EI20" i="1"/>
  <c r="FR45" i="1"/>
  <c r="GS45" i="1"/>
  <c r="HT45" i="1"/>
  <c r="CI8" i="1"/>
  <c r="DL8" i="1"/>
  <c r="BF8" i="1"/>
  <c r="AH8" i="1"/>
  <c r="FB18" i="1"/>
  <c r="ED18" i="1"/>
  <c r="EJ18" i="1"/>
  <c r="GC18" i="1"/>
  <c r="HD18" i="1"/>
  <c r="BA16" i="1"/>
  <c r="CD16" i="1"/>
  <c r="DG16" i="1"/>
  <c r="AC16" i="1"/>
  <c r="GE21" i="1"/>
  <c r="HF21" i="1"/>
  <c r="FD21" i="1"/>
  <c r="EL21" i="1"/>
  <c r="GR33" i="1"/>
  <c r="HS33" i="1"/>
  <c r="FQ33" i="1"/>
  <c r="FA65" i="1"/>
  <c r="GB63" i="1"/>
  <c r="HC63" i="1"/>
  <c r="EO65" i="1"/>
  <c r="ER65" i="1"/>
  <c r="FG65" i="1"/>
  <c r="GH65" i="1"/>
  <c r="HI65" i="1"/>
  <c r="EP19" i="1"/>
  <c r="FH19" i="1"/>
  <c r="GI19" i="1"/>
  <c r="HJ19" i="1"/>
  <c r="EO33" i="1"/>
  <c r="FG33" i="1"/>
  <c r="GH33" i="1"/>
  <c r="HI33" i="1"/>
  <c r="CI52" i="1"/>
  <c r="DL52" i="1"/>
  <c r="BF52" i="1"/>
  <c r="AH52" i="1"/>
  <c r="FA38" i="1"/>
  <c r="GB36" i="1"/>
  <c r="HC36" i="1"/>
  <c r="GN59" i="1"/>
  <c r="HO59" i="1"/>
  <c r="FM59" i="1"/>
  <c r="FP66" i="1"/>
  <c r="GQ66" i="1"/>
  <c r="HR66" i="1"/>
  <c r="FO69" i="1"/>
  <c r="ER69" i="1"/>
  <c r="FS69" i="1"/>
  <c r="GG11" i="1"/>
  <c r="HH11" i="1"/>
  <c r="EN11" i="1"/>
  <c r="EI11" i="1"/>
  <c r="FF11" i="1"/>
  <c r="GI21" i="1"/>
  <c r="HJ21" i="1"/>
  <c r="EP21" i="1"/>
  <c r="FH21" i="1"/>
  <c r="FD30" i="1"/>
  <c r="GE30" i="1"/>
  <c r="HF30" i="1"/>
  <c r="EL30" i="1"/>
  <c r="FL44" i="1"/>
  <c r="GM44" i="1"/>
  <c r="HN44" i="1"/>
  <c r="BY30" i="1"/>
  <c r="DB30" i="1"/>
  <c r="AV30" i="1"/>
  <c r="R30" i="1"/>
  <c r="EA39" i="1"/>
  <c r="DU39" i="1"/>
  <c r="ES39" i="1"/>
  <c r="FT39" i="1"/>
  <c r="GU39" i="1"/>
  <c r="BA23" i="1"/>
  <c r="CD23" i="1"/>
  <c r="DG23" i="1"/>
  <c r="AC23" i="1"/>
  <c r="AV22" i="1"/>
  <c r="R22" i="1"/>
  <c r="BY22" i="1"/>
  <c r="DB22" i="1"/>
  <c r="AV34" i="1"/>
  <c r="R34" i="1"/>
  <c r="BY34" i="1"/>
  <c r="DB34" i="1"/>
  <c r="BY39" i="1"/>
  <c r="DB39" i="1"/>
  <c r="AV39" i="1"/>
  <c r="R39" i="1"/>
  <c r="EN53" i="1"/>
  <c r="EI53" i="1"/>
  <c r="GG53" i="1"/>
  <c r="HH53" i="1"/>
  <c r="FF53" i="1"/>
  <c r="GQ10" i="1"/>
  <c r="HR10" i="1"/>
  <c r="FP10" i="1"/>
  <c r="FT58" i="1"/>
  <c r="GU58" i="1"/>
  <c r="DU58" i="1"/>
  <c r="ES58" i="1"/>
  <c r="EA58" i="1"/>
  <c r="FL14" i="1"/>
  <c r="GM14" i="1"/>
  <c r="HN14" i="1"/>
  <c r="GI13" i="1"/>
  <c r="HJ13" i="1"/>
  <c r="FH13" i="1"/>
  <c r="EP13" i="1"/>
  <c r="FO58" i="1"/>
  <c r="GP58" i="1"/>
  <c r="HQ58" i="1"/>
  <c r="FH53" i="1"/>
  <c r="GI53" i="1"/>
  <c r="HJ53" i="1"/>
  <c r="EP53" i="1"/>
  <c r="AU51" i="1"/>
  <c r="BX51" i="1"/>
  <c r="DA51" i="1"/>
  <c r="EI4" i="1"/>
  <c r="GK4" i="1"/>
  <c r="GG4" i="1"/>
  <c r="EN4" i="1"/>
  <c r="GB6" i="1"/>
  <c r="HC6" i="1"/>
  <c r="FA8" i="1"/>
  <c r="CI31" i="1"/>
  <c r="DL31" i="1"/>
  <c r="BF31" i="1"/>
  <c r="GE57" i="1"/>
  <c r="HF57" i="1"/>
  <c r="FD57" i="1"/>
  <c r="EL57" i="1"/>
  <c r="FA59" i="1"/>
  <c r="GB57" i="1"/>
  <c r="HC57" i="1"/>
  <c r="FO19" i="1"/>
  <c r="GP19" i="1"/>
  <c r="HQ19" i="1"/>
  <c r="GE23" i="1"/>
  <c r="HF23" i="1"/>
  <c r="EL23" i="1"/>
  <c r="FD23" i="1"/>
  <c r="FH47" i="1"/>
  <c r="EP47" i="1"/>
  <c r="GI47" i="1"/>
  <c r="HJ47" i="1"/>
  <c r="EI30" i="1"/>
  <c r="ES31" i="1"/>
  <c r="FT31" i="1"/>
  <c r="GU31" i="1"/>
  <c r="DU31" i="1"/>
  <c r="EA31" i="1"/>
  <c r="FA45" i="1"/>
  <c r="GB43" i="1"/>
  <c r="HC43" i="1"/>
  <c r="EI61" i="1"/>
  <c r="GG61" i="1"/>
  <c r="HH61" i="1"/>
  <c r="FF61" i="1"/>
  <c r="EN61" i="1"/>
  <c r="GE18" i="1"/>
  <c r="HF18" i="1"/>
  <c r="EL18" i="1"/>
  <c r="FD18" i="1"/>
  <c r="FT16" i="1"/>
  <c r="GU16" i="1"/>
  <c r="DU16" i="1"/>
  <c r="ES16" i="1"/>
  <c r="EA16" i="1"/>
  <c r="FL30" i="1"/>
  <c r="GM30" i="1"/>
  <c r="HN30" i="1"/>
  <c r="FM56" i="1"/>
  <c r="GN56" i="1"/>
  <c r="HO56" i="1"/>
  <c r="GC50" i="1"/>
  <c r="HD50" i="1"/>
  <c r="FB50" i="1"/>
  <c r="ED50" i="1"/>
  <c r="EJ50" i="1"/>
  <c r="FW5" i="1"/>
  <c r="GX5" i="1"/>
  <c r="EV5" i="1"/>
  <c r="GC9" i="1"/>
  <c r="HD9" i="1"/>
  <c r="GN62" i="1"/>
  <c r="HO62" i="1"/>
  <c r="FM62" i="1"/>
  <c r="ED9" i="1"/>
  <c r="AH53" i="1"/>
  <c r="BK53" i="1"/>
  <c r="FB9" i="1"/>
  <c r="CI53" i="1"/>
  <c r="DL53" i="1"/>
  <c r="GN42" i="1"/>
  <c r="HO42" i="1"/>
  <c r="FM42" i="1"/>
  <c r="CN24" i="1"/>
  <c r="DQ24" i="1"/>
  <c r="BK24" i="1"/>
  <c r="ER19" i="1"/>
  <c r="GT19" i="1"/>
  <c r="HU19" i="1"/>
  <c r="EM68" i="1"/>
  <c r="FN68" i="1"/>
  <c r="FQ45" i="1"/>
  <c r="GR45" i="1"/>
  <c r="HS45" i="1"/>
  <c r="GN26" i="1"/>
  <c r="HO26" i="1"/>
  <c r="FM26" i="1"/>
  <c r="GM54" i="1"/>
  <c r="HN54" i="1"/>
  <c r="FL54" i="1"/>
  <c r="GN63" i="1"/>
  <c r="HO63" i="1"/>
  <c r="FM63" i="1"/>
  <c r="GR11" i="1"/>
  <c r="HS11" i="1"/>
  <c r="FQ11" i="1"/>
  <c r="GN14" i="1"/>
  <c r="HO14" i="1"/>
  <c r="FM14" i="1"/>
  <c r="FL27" i="1"/>
  <c r="GM27" i="1"/>
  <c r="HN27" i="1"/>
  <c r="FL70" i="1"/>
  <c r="EM70" i="1"/>
  <c r="FN70" i="1"/>
  <c r="FR7" i="1"/>
  <c r="GS7" i="1"/>
  <c r="HT7" i="1"/>
  <c r="GS33" i="1"/>
  <c r="HT33" i="1"/>
  <c r="FR33" i="1"/>
  <c r="FR15" i="1"/>
  <c r="GS15" i="1"/>
  <c r="HT15" i="1"/>
  <c r="GR25" i="1"/>
  <c r="HS25" i="1"/>
  <c r="FQ25" i="1"/>
  <c r="EM69" i="1"/>
  <c r="FN69" i="1"/>
  <c r="EJ43" i="1"/>
  <c r="FB43" i="1"/>
  <c r="GC43" i="1"/>
  <c r="HD43" i="1"/>
  <c r="ED43" i="1"/>
  <c r="GP42" i="1"/>
  <c r="HQ42" i="1"/>
  <c r="FO42" i="1"/>
  <c r="GM26" i="1"/>
  <c r="HN26" i="1"/>
  <c r="FL26" i="1"/>
  <c r="FR29" i="1"/>
  <c r="GS29" i="1"/>
  <c r="HT29" i="1"/>
  <c r="FO55" i="1"/>
  <c r="ER55" i="1"/>
  <c r="GP55" i="1"/>
  <c r="HQ55" i="1"/>
  <c r="BX27" i="1"/>
  <c r="DA27" i="1"/>
  <c r="AU27" i="1"/>
  <c r="GN48" i="1"/>
  <c r="HO48" i="1"/>
  <c r="FM48" i="1"/>
  <c r="GT54" i="1"/>
  <c r="HU54" i="1"/>
  <c r="FS54" i="1"/>
  <c r="FS41" i="1"/>
  <c r="GT41" i="1"/>
  <c r="HU41" i="1"/>
  <c r="FS30" i="1"/>
  <c r="GT30" i="1"/>
  <c r="HU30" i="1"/>
  <c r="GT44" i="1"/>
  <c r="HU44" i="1"/>
  <c r="FS44" i="1"/>
  <c r="GT65" i="1"/>
  <c r="HU65" i="1"/>
  <c r="FS65" i="1"/>
  <c r="GT60" i="1"/>
  <c r="HU60" i="1"/>
  <c r="FS60" i="1"/>
  <c r="FL57" i="1"/>
  <c r="GM57" i="1"/>
  <c r="HN57" i="1"/>
  <c r="GR58" i="1"/>
  <c r="HS58" i="1"/>
  <c r="FQ58" i="1"/>
  <c r="FO53" i="1"/>
  <c r="GP53" i="1"/>
  <c r="HQ53" i="1"/>
  <c r="ER53" i="1"/>
  <c r="GQ33" i="1"/>
  <c r="HR33" i="1"/>
  <c r="FP33" i="1"/>
  <c r="GK24" i="1"/>
  <c r="HL24" i="1"/>
  <c r="FJ24" i="1"/>
  <c r="BX28" i="1"/>
  <c r="DA28" i="1"/>
  <c r="AU28" i="1"/>
  <c r="AU13" i="1"/>
  <c r="BX13" i="1"/>
  <c r="DA13" i="1"/>
  <c r="EV16" i="1"/>
  <c r="FW16" i="1"/>
  <c r="GX16" i="1"/>
  <c r="EV31" i="1"/>
  <c r="FW31" i="1"/>
  <c r="GX31" i="1"/>
  <c r="BX39" i="1"/>
  <c r="DA39" i="1"/>
  <c r="AU39" i="1"/>
  <c r="FB14" i="1"/>
  <c r="ED14" i="1"/>
  <c r="GC14" i="1"/>
  <c r="HD14" i="1"/>
  <c r="EJ14" i="1"/>
  <c r="EV32" i="1"/>
  <c r="FW32" i="1"/>
  <c r="GX32" i="1"/>
  <c r="GK23" i="1"/>
  <c r="HL23" i="1"/>
  <c r="FJ23" i="1"/>
  <c r="GR9" i="1"/>
  <c r="HS9" i="1"/>
  <c r="FQ9" i="1"/>
  <c r="EM8" i="1"/>
  <c r="GL8" i="1"/>
  <c r="HM8" i="1"/>
  <c r="FK8" i="1"/>
  <c r="FJ62" i="1"/>
  <c r="GK62" i="1"/>
  <c r="HL62" i="1"/>
  <c r="GQ37" i="1"/>
  <c r="HR37" i="1"/>
  <c r="FP37" i="1"/>
  <c r="BX42" i="1"/>
  <c r="DA42" i="1"/>
  <c r="AU42" i="1"/>
  <c r="EV42" i="1"/>
  <c r="FW42" i="1"/>
  <c r="GX42" i="1"/>
  <c r="EJ26" i="1"/>
  <c r="ED26" i="1"/>
  <c r="GC26" i="1"/>
  <c r="HD26" i="1"/>
  <c r="FB26" i="1"/>
  <c r="FS8" i="1"/>
  <c r="GT8" i="1"/>
  <c r="HU8" i="1"/>
  <c r="GC22" i="1"/>
  <c r="HD22" i="1"/>
  <c r="EJ22" i="1"/>
  <c r="ED22" i="1"/>
  <c r="FB22" i="1"/>
  <c r="FP50" i="1"/>
  <c r="GQ50" i="1"/>
  <c r="HR50" i="1"/>
  <c r="AU44" i="1"/>
  <c r="BX44" i="1"/>
  <c r="DA44" i="1"/>
  <c r="BK18" i="1"/>
  <c r="CN18" i="1"/>
  <c r="DQ18" i="1"/>
  <c r="GS46" i="1"/>
  <c r="HT46" i="1"/>
  <c r="FR46" i="1"/>
  <c r="FJ32" i="1"/>
  <c r="GK32" i="1"/>
  <c r="HL32" i="1"/>
  <c r="FM9" i="1"/>
  <c r="GN9" i="1"/>
  <c r="HO9" i="1"/>
  <c r="GP50" i="1"/>
  <c r="HQ50" i="1"/>
  <c r="FO50" i="1"/>
  <c r="ER50" i="1"/>
  <c r="BX50" i="1"/>
  <c r="DA50" i="1"/>
  <c r="AU50" i="1"/>
  <c r="GC49" i="1"/>
  <c r="HD49" i="1"/>
  <c r="EJ49" i="1"/>
  <c r="FB49" i="1"/>
  <c r="ED49" i="1"/>
  <c r="GL4" i="1"/>
  <c r="EM4" i="1"/>
  <c r="GO4" i="1"/>
  <c r="FP26" i="1"/>
  <c r="GQ26" i="1"/>
  <c r="HR26" i="1"/>
  <c r="GN49" i="1"/>
  <c r="HO49" i="1"/>
  <c r="FM49" i="1"/>
  <c r="GK33" i="1"/>
  <c r="HL33" i="1"/>
  <c r="FJ33" i="1"/>
  <c r="FP5" i="1"/>
  <c r="GQ5" i="1"/>
  <c r="HR5" i="1"/>
  <c r="GS38" i="1"/>
  <c r="HT38" i="1"/>
  <c r="FR38" i="1"/>
  <c r="FM39" i="1"/>
  <c r="GN39" i="1"/>
  <c r="HO39" i="1"/>
  <c r="GK45" i="1"/>
  <c r="HL45" i="1"/>
  <c r="FJ45" i="1"/>
  <c r="GC36" i="1"/>
  <c r="HD36" i="1"/>
  <c r="ED36" i="1"/>
  <c r="FB36" i="1"/>
  <c r="EJ36" i="1"/>
  <c r="BX31" i="1"/>
  <c r="DA31" i="1"/>
  <c r="AU31" i="1"/>
  <c r="GL50" i="1"/>
  <c r="HM50" i="1"/>
  <c r="FK50" i="1"/>
  <c r="EM50" i="1"/>
  <c r="EJ58" i="1"/>
  <c r="FB58" i="1"/>
  <c r="GC58" i="1"/>
  <c r="HD58" i="1"/>
  <c r="ED58" i="1"/>
  <c r="EV39" i="1"/>
  <c r="FW39" i="1"/>
  <c r="GX39" i="1"/>
  <c r="GR19" i="1"/>
  <c r="HS19" i="1"/>
  <c r="FQ19" i="1"/>
  <c r="FP11" i="1"/>
  <c r="GQ11" i="1"/>
  <c r="HR11" i="1"/>
  <c r="GQ36" i="1"/>
  <c r="HR36" i="1"/>
  <c r="FP36" i="1"/>
  <c r="EJ12" i="1"/>
  <c r="ED12" i="1"/>
  <c r="GC12" i="1"/>
  <c r="HD12" i="1"/>
  <c r="FB12" i="1"/>
  <c r="FB40" i="1"/>
  <c r="ED40" i="1"/>
  <c r="EJ40" i="1"/>
  <c r="GC40" i="1"/>
  <c r="HD40" i="1"/>
  <c r="FW34" i="1"/>
  <c r="GX34" i="1"/>
  <c r="EV34" i="1"/>
  <c r="BF60" i="1"/>
  <c r="CI60" i="1"/>
  <c r="DL60" i="1"/>
  <c r="AH60" i="1"/>
  <c r="CI40" i="1"/>
  <c r="DL40" i="1"/>
  <c r="BF40" i="1"/>
  <c r="AH40" i="1"/>
  <c r="GM43" i="1"/>
  <c r="HN43" i="1"/>
  <c r="FL43" i="1"/>
  <c r="GN52" i="1"/>
  <c r="HO52" i="1"/>
  <c r="FM52" i="1"/>
  <c r="GP49" i="1"/>
  <c r="HQ49" i="1"/>
  <c r="ER49" i="1"/>
  <c r="FO49" i="1"/>
  <c r="GL55" i="1"/>
  <c r="HM55" i="1"/>
  <c r="FK55" i="1"/>
  <c r="EM55" i="1"/>
  <c r="CN30" i="1"/>
  <c r="DQ30" i="1"/>
  <c r="BK30" i="1"/>
  <c r="EV67" i="1"/>
  <c r="FW67" i="1"/>
  <c r="GX67" i="1"/>
  <c r="FJ21" i="1"/>
  <c r="GK21" i="1"/>
  <c r="HL21" i="1"/>
  <c r="AU15" i="1"/>
  <c r="BX15" i="1"/>
  <c r="DA15" i="1"/>
  <c r="GQ59" i="1"/>
  <c r="HR59" i="1"/>
  <c r="FP59" i="1"/>
  <c r="GP52" i="1"/>
  <c r="HQ52" i="1"/>
  <c r="FO52" i="1"/>
  <c r="ER52" i="1"/>
  <c r="EV61" i="1"/>
  <c r="FW61" i="1"/>
  <c r="GX61" i="1"/>
  <c r="FW22" i="1"/>
  <c r="GX22" i="1"/>
  <c r="EV22" i="1"/>
  <c r="GK46" i="1"/>
  <c r="HL46" i="1"/>
  <c r="FJ46" i="1"/>
  <c r="EV25" i="1"/>
  <c r="FW25" i="1"/>
  <c r="GX25" i="1"/>
  <c r="BX6" i="1"/>
  <c r="DA6" i="1"/>
  <c r="AU6" i="1"/>
  <c r="FQ12" i="1"/>
  <c r="GR12" i="1"/>
  <c r="HS12" i="1"/>
  <c r="GT10" i="1"/>
  <c r="HU10" i="1"/>
  <c r="FS10" i="1"/>
  <c r="CI47" i="1"/>
  <c r="DL47" i="1"/>
  <c r="BF47" i="1"/>
  <c r="AH47" i="1"/>
  <c r="GK50" i="1"/>
  <c r="HL50" i="1"/>
  <c r="FJ50" i="1"/>
  <c r="CI41" i="1"/>
  <c r="DL41" i="1"/>
  <c r="BF41" i="1"/>
  <c r="AH41" i="1"/>
  <c r="AU57" i="1"/>
  <c r="BX57" i="1"/>
  <c r="DA57" i="1"/>
  <c r="FN53" i="1"/>
  <c r="GO53" i="1"/>
  <c r="HP53" i="1"/>
  <c r="GK14" i="1"/>
  <c r="HL14" i="1"/>
  <c r="FJ14" i="1"/>
  <c r="FW49" i="1"/>
  <c r="GX49" i="1"/>
  <c r="EV49" i="1"/>
  <c r="GP45" i="1"/>
  <c r="HQ45" i="1"/>
  <c r="FO45" i="1"/>
  <c r="ER45" i="1"/>
  <c r="FW36" i="1"/>
  <c r="GX36" i="1"/>
  <c r="EV36" i="1"/>
  <c r="GS10" i="1"/>
  <c r="HT10" i="1"/>
  <c r="FR10" i="1"/>
  <c r="BK13" i="1"/>
  <c r="CN13" i="1"/>
  <c r="DQ13" i="1"/>
  <c r="GQ52" i="1"/>
  <c r="HR52" i="1"/>
  <c r="FP52" i="1"/>
  <c r="EV40" i="1"/>
  <c r="FW40" i="1"/>
  <c r="GX40" i="1"/>
  <c r="EM9" i="1"/>
  <c r="GL9" i="1"/>
  <c r="HM9" i="1"/>
  <c r="FK9" i="1"/>
  <c r="AU9" i="1"/>
  <c r="BX9" i="1"/>
  <c r="DA9" i="1"/>
  <c r="BX7" i="1"/>
  <c r="DA7" i="1"/>
  <c r="AU7" i="1"/>
  <c r="FQ43" i="1"/>
  <c r="GR43" i="1"/>
  <c r="HS43" i="1"/>
  <c r="ER20" i="1"/>
  <c r="GP20" i="1"/>
  <c r="HQ20" i="1"/>
  <c r="FO20" i="1"/>
  <c r="EV15" i="1"/>
  <c r="FW15" i="1"/>
  <c r="GX15" i="1"/>
  <c r="FK52" i="1"/>
  <c r="EM52" i="1"/>
  <c r="GL52" i="1"/>
  <c r="HM52" i="1"/>
  <c r="FJ19" i="1"/>
  <c r="GK19" i="1"/>
  <c r="HL19" i="1"/>
  <c r="FW62" i="1"/>
  <c r="GX62" i="1"/>
  <c r="EV62" i="1"/>
  <c r="ED34" i="1"/>
  <c r="GC34" i="1"/>
  <c r="HD34" i="1"/>
  <c r="EJ34" i="1"/>
  <c r="FB34" i="1"/>
  <c r="GM40" i="1"/>
  <c r="HN40" i="1"/>
  <c r="FL40" i="1"/>
  <c r="GR67" i="1"/>
  <c r="HS67" i="1"/>
  <c r="FQ67" i="1"/>
  <c r="GM23" i="1"/>
  <c r="HN23" i="1"/>
  <c r="FL23" i="1"/>
  <c r="AU23" i="1"/>
  <c r="BX23" i="1"/>
  <c r="DA23" i="1"/>
  <c r="GR54" i="1"/>
  <c r="HS54" i="1"/>
  <c r="FQ54" i="1"/>
  <c r="FO63" i="1"/>
  <c r="GP63" i="1"/>
  <c r="HQ63" i="1"/>
  <c r="ER63" i="1"/>
  <c r="FS24" i="1"/>
  <c r="GT24" i="1"/>
  <c r="HU24" i="1"/>
  <c r="GK39" i="1"/>
  <c r="HL39" i="1"/>
  <c r="FJ39" i="1"/>
  <c r="FE55" i="1"/>
  <c r="GF55" i="1"/>
  <c r="HG55" i="1"/>
  <c r="ER17" i="1"/>
  <c r="GP17" i="1"/>
  <c r="HQ17" i="1"/>
  <c r="FO17" i="1"/>
  <c r="GL46" i="1"/>
  <c r="HM46" i="1"/>
  <c r="FK46" i="1"/>
  <c r="EM46" i="1"/>
  <c r="FM31" i="1"/>
  <c r="GN31" i="1"/>
  <c r="HO31" i="1"/>
  <c r="FR32" i="1"/>
  <c r="GS32" i="1"/>
  <c r="HT32" i="1"/>
  <c r="GK31" i="1"/>
  <c r="HL31" i="1"/>
  <c r="FJ31" i="1"/>
  <c r="EV29" i="1"/>
  <c r="FW29" i="1"/>
  <c r="GX29" i="1"/>
  <c r="AU64" i="1"/>
  <c r="BX64" i="1"/>
  <c r="DA64" i="1"/>
  <c r="GS53" i="1"/>
  <c r="HT53" i="1"/>
  <c r="FR53" i="1"/>
  <c r="GQ16" i="1"/>
  <c r="HR16" i="1"/>
  <c r="FP16" i="1"/>
  <c r="FR14" i="1"/>
  <c r="GS14" i="1"/>
  <c r="HT14" i="1"/>
  <c r="CI39" i="1"/>
  <c r="DL39" i="1"/>
  <c r="BF39" i="1"/>
  <c r="AH39" i="1"/>
  <c r="FW13" i="1"/>
  <c r="GX13" i="1"/>
  <c r="EV13" i="1"/>
  <c r="BX18" i="1"/>
  <c r="DA18" i="1"/>
  <c r="AU18" i="1"/>
  <c r="BF21" i="1"/>
  <c r="CI21" i="1"/>
  <c r="DL21" i="1"/>
  <c r="AH21" i="1"/>
  <c r="FO33" i="1"/>
  <c r="GP33" i="1"/>
  <c r="HQ33" i="1"/>
  <c r="ER33" i="1"/>
  <c r="GR66" i="1"/>
  <c r="HS66" i="1"/>
  <c r="FQ66" i="1"/>
  <c r="AU12" i="1"/>
  <c r="BX12" i="1"/>
  <c r="DA12" i="1"/>
  <c r="CI16" i="1"/>
  <c r="DL16" i="1"/>
  <c r="BF16" i="1"/>
  <c r="AH16" i="1"/>
  <c r="GL23" i="1"/>
  <c r="HM23" i="1"/>
  <c r="EM23" i="1"/>
  <c r="FK23" i="1"/>
  <c r="FJ10" i="1"/>
  <c r="GK10" i="1"/>
  <c r="HL10" i="1"/>
  <c r="GR53" i="1"/>
  <c r="HS53" i="1"/>
  <c r="FQ53" i="1"/>
  <c r="BX34" i="1"/>
  <c r="DA34" i="1"/>
  <c r="AU34" i="1"/>
  <c r="FJ11" i="1"/>
  <c r="GK11" i="1"/>
  <c r="HL11" i="1"/>
  <c r="GF52" i="1"/>
  <c r="HG52" i="1"/>
  <c r="FE52" i="1"/>
  <c r="CI64" i="1"/>
  <c r="DL64" i="1"/>
  <c r="BF64" i="1"/>
  <c r="AH64" i="1"/>
  <c r="FB62" i="1"/>
  <c r="ED62" i="1"/>
  <c r="GC62" i="1"/>
  <c r="HD62" i="1"/>
  <c r="EJ62" i="1"/>
  <c r="GK22" i="1"/>
  <c r="HL22" i="1"/>
  <c r="FJ22" i="1"/>
  <c r="AU33" i="1"/>
  <c r="BX33" i="1"/>
  <c r="DA33" i="1"/>
  <c r="FM38" i="1"/>
  <c r="GN38" i="1"/>
  <c r="HO38" i="1"/>
  <c r="GT62" i="1"/>
  <c r="HU62" i="1"/>
  <c r="FS62" i="1"/>
  <c r="FJ12" i="1"/>
  <c r="GK12" i="1"/>
  <c r="HL12" i="1"/>
  <c r="FJ63" i="1"/>
  <c r="GK63" i="1"/>
  <c r="HL63" i="1"/>
  <c r="GP39" i="1"/>
  <c r="HQ39" i="1"/>
  <c r="FO39" i="1"/>
  <c r="ER39" i="1"/>
  <c r="GP21" i="1"/>
  <c r="HQ21" i="1"/>
  <c r="FO21" i="1"/>
  <c r="ER21" i="1"/>
  <c r="GF46" i="1"/>
  <c r="HG46" i="1"/>
  <c r="FE46" i="1"/>
  <c r="GR46" i="1"/>
  <c r="HS46" i="1"/>
  <c r="FQ46" i="1"/>
  <c r="FQ49" i="1"/>
  <c r="GR49" i="1"/>
  <c r="HS49" i="1"/>
  <c r="GK52" i="1"/>
  <c r="HL52" i="1"/>
  <c r="FJ52" i="1"/>
  <c r="FJ34" i="1"/>
  <c r="GK34" i="1"/>
  <c r="HL34" i="1"/>
  <c r="GQ46" i="1"/>
  <c r="HR46" i="1"/>
  <c r="FP46" i="1"/>
  <c r="ER46" i="1"/>
  <c r="EJ25" i="1"/>
  <c r="FB25" i="1"/>
  <c r="ED25" i="1"/>
  <c r="GC25" i="1"/>
  <c r="HD25" i="1"/>
  <c r="GM5" i="1"/>
  <c r="HN5" i="1"/>
  <c r="FL5" i="1"/>
  <c r="GP31" i="1"/>
  <c r="HQ31" i="1"/>
  <c r="FO31" i="1"/>
  <c r="ER31" i="1"/>
  <c r="FJ26" i="1"/>
  <c r="GK26" i="1"/>
  <c r="HL26" i="1"/>
  <c r="GK37" i="1"/>
  <c r="HL37" i="1"/>
  <c r="FJ37" i="1"/>
  <c r="GQ7" i="1"/>
  <c r="HR7" i="1"/>
  <c r="FP7" i="1"/>
  <c r="GK67" i="1"/>
  <c r="HL67" i="1"/>
  <c r="FJ67" i="1"/>
  <c r="FM15" i="1"/>
  <c r="GN15" i="1"/>
  <c r="HO15" i="1"/>
  <c r="GN64" i="1"/>
  <c r="HO64" i="1"/>
  <c r="FM64" i="1"/>
  <c r="BX32" i="1"/>
  <c r="DA32" i="1"/>
  <c r="AU32" i="1"/>
  <c r="FR40" i="1"/>
  <c r="GS40" i="1"/>
  <c r="HT40" i="1"/>
  <c r="FE51" i="1"/>
  <c r="GF51" i="1"/>
  <c r="HG51" i="1"/>
  <c r="BK34" i="1"/>
  <c r="CN34" i="1"/>
  <c r="DQ34" i="1"/>
  <c r="GK49" i="1"/>
  <c r="HL49" i="1"/>
  <c r="FJ49" i="1"/>
  <c r="BX30" i="1"/>
  <c r="DA30" i="1"/>
  <c r="AU30" i="1"/>
  <c r="EJ41" i="1"/>
  <c r="ED41" i="1"/>
  <c r="FB41" i="1"/>
  <c r="GC41" i="1"/>
  <c r="HD41" i="1"/>
  <c r="FR50" i="1"/>
  <c r="GS50" i="1"/>
  <c r="HT50" i="1"/>
  <c r="FL50" i="1"/>
  <c r="GM50" i="1"/>
  <c r="HN50" i="1"/>
  <c r="GP61" i="1"/>
  <c r="HQ61" i="1"/>
  <c r="FO61" i="1"/>
  <c r="ER61" i="1"/>
  <c r="GR47" i="1"/>
  <c r="HS47" i="1"/>
  <c r="FQ47" i="1"/>
  <c r="FO11" i="1"/>
  <c r="ER11" i="1"/>
  <c r="GP11" i="1"/>
  <c r="HQ11" i="1"/>
  <c r="FP65" i="1"/>
  <c r="GQ65" i="1"/>
  <c r="HR65" i="1"/>
  <c r="GL18" i="1"/>
  <c r="HM18" i="1"/>
  <c r="FK18" i="1"/>
  <c r="EM18" i="1"/>
  <c r="FP25" i="1"/>
  <c r="GQ25" i="1"/>
  <c r="HR25" i="1"/>
  <c r="FB15" i="1"/>
  <c r="ED15" i="1"/>
  <c r="GC15" i="1"/>
  <c r="HD15" i="1"/>
  <c r="EJ15" i="1"/>
  <c r="EV41" i="1"/>
  <c r="FW41" i="1"/>
  <c r="GX41" i="1"/>
  <c r="GS20" i="1"/>
  <c r="HT20" i="1"/>
  <c r="FR20" i="1"/>
  <c r="GM6" i="1"/>
  <c r="HN6" i="1"/>
  <c r="FL6" i="1"/>
  <c r="GN55" i="1"/>
  <c r="HO55" i="1"/>
  <c r="FM55" i="1"/>
  <c r="GP22" i="1"/>
  <c r="HQ22" i="1"/>
  <c r="ER22" i="1"/>
  <c r="FO22" i="1"/>
  <c r="GQ32" i="1"/>
  <c r="HR32" i="1"/>
  <c r="FP32" i="1"/>
  <c r="GK56" i="1"/>
  <c r="HL56" i="1"/>
  <c r="FJ56" i="1"/>
  <c r="CI17" i="1"/>
  <c r="DL17" i="1"/>
  <c r="BF17" i="1"/>
  <c r="AH17" i="1"/>
  <c r="GQ24" i="1"/>
  <c r="HR24" i="1"/>
  <c r="FP24" i="1"/>
  <c r="AU36" i="1"/>
  <c r="BX36" i="1"/>
  <c r="DA36" i="1"/>
  <c r="CN44" i="1"/>
  <c r="DQ44" i="1"/>
  <c r="BK44" i="1"/>
  <c r="GR64" i="1"/>
  <c r="HS64" i="1"/>
  <c r="FQ64" i="1"/>
  <c r="FW60" i="1"/>
  <c r="GX60" i="1"/>
  <c r="EV60" i="1"/>
  <c r="AU45" i="1"/>
  <c r="BX45" i="1"/>
  <c r="DA45" i="1"/>
  <c r="ER34" i="1"/>
  <c r="GP34" i="1"/>
  <c r="HQ34" i="1"/>
  <c r="FO34" i="1"/>
  <c r="GQ22" i="1"/>
  <c r="HR22" i="1"/>
  <c r="FP22" i="1"/>
  <c r="FE56" i="1"/>
  <c r="GF56" i="1"/>
  <c r="HG56" i="1"/>
  <c r="FL8" i="1"/>
  <c r="GM8" i="1"/>
  <c r="HN8" i="1"/>
  <c r="FO26" i="1"/>
  <c r="ER26" i="1"/>
  <c r="GP26" i="1"/>
  <c r="HQ26" i="1"/>
  <c r="FQ20" i="1"/>
  <c r="GR20" i="1"/>
  <c r="HS20" i="1"/>
  <c r="GP37" i="1"/>
  <c r="HQ37" i="1"/>
  <c r="FO37" i="1"/>
  <c r="ER37" i="1"/>
  <c r="EV47" i="1"/>
  <c r="FW47" i="1"/>
  <c r="GX47" i="1"/>
  <c r="GQ38" i="1"/>
  <c r="HR38" i="1"/>
  <c r="FP38" i="1"/>
  <c r="GC13" i="1"/>
  <c r="HD13" i="1"/>
  <c r="EJ13" i="1"/>
  <c r="FB13" i="1"/>
  <c r="ED13" i="1"/>
  <c r="FR21" i="1"/>
  <c r="GS21" i="1"/>
  <c r="HT21" i="1"/>
  <c r="GP67" i="1"/>
  <c r="HQ67" i="1"/>
  <c r="FO67" i="1"/>
  <c r="ER67" i="1"/>
  <c r="GL24" i="1"/>
  <c r="HM24" i="1"/>
  <c r="EM24" i="1"/>
  <c r="FK24" i="1"/>
  <c r="GP14" i="1"/>
  <c r="HQ14" i="1"/>
  <c r="FO14" i="1"/>
  <c r="ER14" i="1"/>
  <c r="GP7" i="1"/>
  <c r="HQ7" i="1"/>
  <c r="ER7" i="1"/>
  <c r="FO7" i="1"/>
  <c r="FW45" i="1"/>
  <c r="GX45" i="1"/>
  <c r="EV45" i="1"/>
  <c r="FK51" i="1"/>
  <c r="GL51" i="1"/>
  <c r="HM51" i="1"/>
  <c r="EM51" i="1"/>
  <c r="GQ56" i="1"/>
  <c r="HR56" i="1"/>
  <c r="FP56" i="1"/>
  <c r="BX20" i="1"/>
  <c r="DA20" i="1"/>
  <c r="AU20" i="1"/>
  <c r="GC28" i="1"/>
  <c r="HD28" i="1"/>
  <c r="EJ28" i="1"/>
  <c r="FB28" i="1"/>
  <c r="ED28" i="1"/>
  <c r="CN7" i="1"/>
  <c r="DQ7" i="1"/>
  <c r="BK7" i="1"/>
  <c r="AU40" i="1"/>
  <c r="BX40" i="1"/>
  <c r="DA40" i="1"/>
  <c r="GQ63" i="1"/>
  <c r="HR63" i="1"/>
  <c r="FP63" i="1"/>
  <c r="GR41" i="1"/>
  <c r="HS41" i="1"/>
  <c r="FQ41" i="1"/>
  <c r="EJ17" i="1"/>
  <c r="ED17" i="1"/>
  <c r="FB17" i="1"/>
  <c r="GC17" i="1"/>
  <c r="HD17" i="1"/>
  <c r="GP56" i="1"/>
  <c r="HQ56" i="1"/>
  <c r="ER56" i="1"/>
  <c r="FO56" i="1"/>
  <c r="ER12" i="1"/>
  <c r="FO12" i="1"/>
  <c r="GP12" i="1"/>
  <c r="HQ12" i="1"/>
  <c r="GK17" i="1"/>
  <c r="HL17" i="1"/>
  <c r="FJ17" i="1"/>
  <c r="GQ58" i="1"/>
  <c r="HR58" i="1"/>
  <c r="FP58" i="1"/>
  <c r="FM46" i="1"/>
  <c r="GN46" i="1"/>
  <c r="HO46" i="1"/>
  <c r="GN16" i="1"/>
  <c r="HO16" i="1"/>
  <c r="FM16" i="1"/>
  <c r="EM56" i="1"/>
  <c r="GL56" i="1"/>
  <c r="HM56" i="1"/>
  <c r="FK56" i="1"/>
  <c r="GT28" i="1"/>
  <c r="HU28" i="1"/>
  <c r="FS28" i="1"/>
  <c r="EJ47" i="1"/>
  <c r="FB47" i="1"/>
  <c r="ED47" i="1"/>
  <c r="GC47" i="1"/>
  <c r="HD47" i="1"/>
  <c r="AU60" i="1"/>
  <c r="BX60" i="1"/>
  <c r="DA60" i="1"/>
  <c r="EV66" i="1"/>
  <c r="FW66" i="1"/>
  <c r="GX66" i="1"/>
  <c r="GQ49" i="1"/>
  <c r="HR49" i="1"/>
  <c r="FP49" i="1"/>
  <c r="GS9" i="1"/>
  <c r="HT9" i="1"/>
  <c r="FR9" i="1"/>
  <c r="GF24" i="1"/>
  <c r="HG24" i="1"/>
  <c r="FE24" i="1"/>
  <c r="FW27" i="1"/>
  <c r="GX27" i="1"/>
  <c r="EV27" i="1"/>
  <c r="ED45" i="1"/>
  <c r="EJ45" i="1"/>
  <c r="GC45" i="1"/>
  <c r="HD45" i="1"/>
  <c r="FB45" i="1"/>
  <c r="FJ51" i="1"/>
  <c r="GK51" i="1"/>
  <c r="HL51" i="1"/>
  <c r="FQ59" i="1"/>
  <c r="GR59" i="1"/>
  <c r="HS59" i="1"/>
  <c r="FL35" i="1"/>
  <c r="GM35" i="1"/>
  <c r="HN35" i="1"/>
  <c r="CN66" i="1"/>
  <c r="DQ66" i="1"/>
  <c r="BK66" i="1"/>
  <c r="EJ61" i="1"/>
  <c r="GC61" i="1"/>
  <c r="HD61" i="1"/>
  <c r="FB61" i="1"/>
  <c r="ED61" i="1"/>
  <c r="AU61" i="1"/>
  <c r="BX61" i="1"/>
  <c r="DA61" i="1"/>
  <c r="FL61" i="1"/>
  <c r="GM61" i="1"/>
  <c r="HN61" i="1"/>
  <c r="CN49" i="1"/>
  <c r="DQ49" i="1"/>
  <c r="BK49" i="1"/>
  <c r="GF50" i="1"/>
  <c r="HG50" i="1"/>
  <c r="FE50" i="1"/>
  <c r="GN57" i="1"/>
  <c r="HO57" i="1"/>
  <c r="FM57" i="1"/>
  <c r="EV58" i="1"/>
  <c r="FW58" i="1"/>
  <c r="GX58" i="1"/>
  <c r="FE18" i="1"/>
  <c r="GF18" i="1"/>
  <c r="HG18" i="1"/>
  <c r="FR43" i="1"/>
  <c r="GS43" i="1"/>
  <c r="HT43" i="1"/>
  <c r="BX22" i="1"/>
  <c r="DA22" i="1"/>
  <c r="AU22" i="1"/>
  <c r="GQ57" i="1"/>
  <c r="HR57" i="1"/>
  <c r="FP57" i="1"/>
  <c r="GP57" i="1"/>
  <c r="HQ57" i="1"/>
  <c r="FO57" i="1"/>
  <c r="ER57" i="1"/>
  <c r="BK15" i="1"/>
  <c r="CN15" i="1"/>
  <c r="DQ15" i="1"/>
  <c r="AU37" i="1"/>
  <c r="BX37" i="1"/>
  <c r="DA37" i="1"/>
  <c r="GK29" i="1"/>
  <c r="HL29" i="1"/>
  <c r="FJ29" i="1"/>
  <c r="AU43" i="1"/>
  <c r="BX43" i="1"/>
  <c r="DA43" i="1"/>
  <c r="CI14" i="1"/>
  <c r="DL14" i="1"/>
  <c r="BF14" i="1"/>
  <c r="AH14" i="1"/>
  <c r="FE7" i="1"/>
  <c r="GF7" i="1"/>
  <c r="HG7" i="1"/>
  <c r="FL46" i="1"/>
  <c r="GM46" i="1"/>
  <c r="HN46" i="1"/>
  <c r="ED48" i="1"/>
  <c r="GC48" i="1"/>
  <c r="HD48" i="1"/>
  <c r="FB48" i="1"/>
  <c r="EJ48" i="1"/>
  <c r="FL45" i="1"/>
  <c r="GM45" i="1"/>
  <c r="HN45" i="1"/>
  <c r="ER38" i="1"/>
  <c r="BX46" i="1"/>
  <c r="DA46" i="1"/>
  <c r="AU46" i="1"/>
  <c r="FR8" i="1"/>
  <c r="GS8" i="1"/>
  <c r="HT8" i="1"/>
  <c r="GM32" i="1"/>
  <c r="HN32" i="1"/>
  <c r="FL32" i="1"/>
  <c r="BX47" i="1"/>
  <c r="DA47" i="1"/>
  <c r="AU47" i="1"/>
  <c r="BX54" i="1"/>
  <c r="DA54" i="1"/>
  <c r="AU54" i="1"/>
  <c r="FM22" i="1"/>
  <c r="GN22" i="1"/>
  <c r="HO22" i="1"/>
  <c r="FP14" i="1"/>
  <c r="GQ14" i="1"/>
  <c r="HR14" i="1"/>
  <c r="GM19" i="1"/>
  <c r="HN19" i="1"/>
  <c r="FL19" i="1"/>
  <c r="FP35" i="1"/>
  <c r="GQ35" i="1"/>
  <c r="HR35" i="1"/>
  <c r="CN10" i="1"/>
  <c r="DQ10" i="1"/>
  <c r="BK10" i="1"/>
  <c r="FJ7" i="1"/>
  <c r="GK7" i="1"/>
  <c r="HL7" i="1"/>
  <c r="GC27" i="1"/>
  <c r="HD27" i="1"/>
  <c r="EJ27" i="1"/>
  <c r="FB27" i="1"/>
  <c r="ED27" i="1"/>
  <c r="FW59" i="1"/>
  <c r="GX59" i="1"/>
  <c r="EV59" i="1"/>
  <c r="GR7" i="1"/>
  <c r="HS7" i="1"/>
  <c r="FQ7" i="1"/>
  <c r="GL5" i="1"/>
  <c r="HM5" i="1"/>
  <c r="EM5" i="1"/>
  <c r="FK5" i="1"/>
  <c r="FO40" i="1"/>
  <c r="GP40" i="1"/>
  <c r="HQ40" i="1"/>
  <c r="ER40" i="1"/>
  <c r="GP51" i="1"/>
  <c r="HQ51" i="1"/>
  <c r="ER51" i="1"/>
  <c r="FO51" i="1"/>
  <c r="AU8" i="1"/>
  <c r="BX8" i="1"/>
  <c r="DA8" i="1"/>
  <c r="GK5" i="1"/>
  <c r="HL5" i="1"/>
  <c r="FJ5" i="1"/>
  <c r="FJ36" i="1"/>
  <c r="GK36" i="1"/>
  <c r="HL36" i="1"/>
  <c r="BK50" i="1"/>
  <c r="CN50" i="1"/>
  <c r="DQ50" i="1"/>
  <c r="GN18" i="1"/>
  <c r="HO18" i="1"/>
  <c r="FM18" i="1"/>
  <c r="FB39" i="1"/>
  <c r="GC39" i="1"/>
  <c r="HD39" i="1"/>
  <c r="EJ39" i="1"/>
  <c r="ED39" i="1"/>
  <c r="CN52" i="1"/>
  <c r="DQ52" i="1"/>
  <c r="BK52" i="1"/>
  <c r="BF35" i="1"/>
  <c r="CI35" i="1"/>
  <c r="DL35" i="1"/>
  <c r="AH35" i="1"/>
  <c r="GK61" i="1"/>
  <c r="HL61" i="1"/>
  <c r="FJ61" i="1"/>
  <c r="FM23" i="1"/>
  <c r="GN23" i="1"/>
  <c r="HO23" i="1"/>
  <c r="CN8" i="1"/>
  <c r="DQ8" i="1"/>
  <c r="BK8" i="1"/>
  <c r="EJ33" i="1"/>
  <c r="GC33" i="1"/>
  <c r="HD33" i="1"/>
  <c r="ED33" i="1"/>
  <c r="FB33" i="1"/>
  <c r="FS48" i="1"/>
  <c r="GT48" i="1"/>
  <c r="HU48" i="1"/>
  <c r="CN46" i="1"/>
  <c r="DQ46" i="1"/>
  <c r="BK46" i="1"/>
  <c r="FP34" i="1"/>
  <c r="GQ34" i="1"/>
  <c r="HR34" i="1"/>
  <c r="ER29" i="1"/>
  <c r="FO29" i="1"/>
  <c r="GP29" i="1"/>
  <c r="HQ29" i="1"/>
  <c r="BX19" i="1"/>
  <c r="DA19" i="1"/>
  <c r="AU19" i="1"/>
  <c r="GC30" i="1"/>
  <c r="HD30" i="1"/>
  <c r="EJ30" i="1"/>
  <c r="FB30" i="1"/>
  <c r="ED30" i="1"/>
  <c r="CI58" i="1"/>
  <c r="DL58" i="1"/>
  <c r="BF58" i="1"/>
  <c r="AH58" i="1"/>
  <c r="FO43" i="1"/>
  <c r="GP43" i="1"/>
  <c r="HQ43" i="1"/>
  <c r="ER43" i="1"/>
  <c r="FP20" i="1"/>
  <c r="GQ20" i="1"/>
  <c r="HR20" i="1"/>
  <c r="GM15" i="1"/>
  <c r="HN15" i="1"/>
  <c r="FL15" i="1"/>
  <c r="GQ40" i="1"/>
  <c r="HR40" i="1"/>
  <c r="FP40" i="1"/>
  <c r="FW48" i="1"/>
  <c r="GX48" i="1"/>
  <c r="EV48" i="1"/>
  <c r="CI11" i="1"/>
  <c r="DL11" i="1"/>
  <c r="BF11" i="1"/>
  <c r="AH11" i="1"/>
  <c r="GK13" i="1"/>
  <c r="HL13" i="1"/>
  <c r="FJ13" i="1"/>
  <c r="GR15" i="1"/>
  <c r="HS15" i="1"/>
  <c r="FQ15" i="1"/>
  <c r="EJ60" i="1"/>
  <c r="FB60" i="1"/>
  <c r="ED60" i="1"/>
  <c r="GC60" i="1"/>
  <c r="HD60" i="1"/>
  <c r="FM6" i="1"/>
  <c r="GN6" i="1"/>
  <c r="HO6" i="1"/>
  <c r="ER16" i="1"/>
  <c r="FO16" i="1"/>
  <c r="GP16" i="1"/>
  <c r="HQ16" i="1"/>
  <c r="FP19" i="1"/>
  <c r="GQ19" i="1"/>
  <c r="HR19" i="1"/>
  <c r="ER25" i="1"/>
  <c r="FW63" i="1"/>
  <c r="GX63" i="1"/>
  <c r="EV63" i="1"/>
  <c r="GL3" i="1"/>
  <c r="EM3" i="1"/>
  <c r="GO3" i="1"/>
  <c r="GC6" i="1"/>
  <c r="HD6" i="1"/>
  <c r="FB6" i="1"/>
  <c r="EJ6" i="1"/>
  <c r="ED6" i="1"/>
  <c r="AU41" i="1"/>
  <c r="BX41" i="1"/>
  <c r="DA41" i="1"/>
  <c r="CI45" i="1"/>
  <c r="DL45" i="1"/>
  <c r="BF45" i="1"/>
  <c r="AH45" i="1"/>
  <c r="GL38" i="1"/>
  <c r="HM38" i="1"/>
  <c r="EM38" i="1"/>
  <c r="FK38" i="1"/>
  <c r="AU59" i="1"/>
  <c r="BX59" i="1"/>
  <c r="DA59" i="1"/>
  <c r="GC21" i="1"/>
  <c r="HD21" i="1"/>
  <c r="EJ21" i="1"/>
  <c r="ED21" i="1"/>
  <c r="FB21" i="1"/>
  <c r="EJ66" i="1"/>
  <c r="FB66" i="1"/>
  <c r="GC66" i="1"/>
  <c r="HD66" i="1"/>
  <c r="ED66" i="1"/>
  <c r="CN53" i="1"/>
  <c r="DQ53" i="1"/>
  <c r="EV19" i="1"/>
  <c r="FW19" i="1"/>
  <c r="GX19" i="1"/>
  <c r="GR60" i="1"/>
  <c r="HS60" i="1"/>
  <c r="FQ60" i="1"/>
  <c r="GR8" i="1"/>
  <c r="HS8" i="1"/>
  <c r="FQ8" i="1"/>
  <c r="GF5" i="1"/>
  <c r="HG5" i="1"/>
  <c r="FE5" i="1"/>
  <c r="FS18" i="1"/>
  <c r="GT18" i="1"/>
  <c r="HU18" i="1"/>
  <c r="FN10" i="1"/>
  <c r="GO10" i="1"/>
  <c r="HP10" i="1"/>
  <c r="ER5" i="1"/>
  <c r="FO5" i="1"/>
  <c r="GP5" i="1"/>
  <c r="HQ5" i="1"/>
  <c r="EV28" i="1"/>
  <c r="FW28" i="1"/>
  <c r="GX28" i="1"/>
  <c r="BK29" i="1"/>
  <c r="CN29" i="1"/>
  <c r="DQ29" i="1"/>
  <c r="GK20" i="1"/>
  <c r="HL20" i="1"/>
  <c r="FJ20" i="1"/>
  <c r="EJ32" i="1"/>
  <c r="FB32" i="1"/>
  <c r="ED32" i="1"/>
  <c r="GC32" i="1"/>
  <c r="HD32" i="1"/>
  <c r="BX16" i="1"/>
  <c r="DA16" i="1"/>
  <c r="AU16" i="1"/>
  <c r="GC67" i="1"/>
  <c r="HD67" i="1"/>
  <c r="EJ67" i="1"/>
  <c r="FB67" i="1"/>
  <c r="ED67" i="1"/>
  <c r="ED37" i="1"/>
  <c r="GC37" i="1"/>
  <c r="HD37" i="1"/>
  <c r="EJ37" i="1"/>
  <c r="FB37" i="1"/>
  <c r="FR44" i="1"/>
  <c r="GS44" i="1"/>
  <c r="HT44" i="1"/>
  <c r="FJ30" i="1"/>
  <c r="GK30" i="1"/>
  <c r="HL30" i="1"/>
  <c r="ER58" i="1"/>
  <c r="FW11" i="1"/>
  <c r="GX11" i="1"/>
  <c r="EV11" i="1"/>
  <c r="GO65" i="1"/>
  <c r="HP65" i="1"/>
  <c r="FN65" i="1"/>
  <c r="FQ13" i="1"/>
  <c r="GR13" i="1"/>
  <c r="HS13" i="1"/>
  <c r="CI23" i="1"/>
  <c r="DL23" i="1"/>
  <c r="BF23" i="1"/>
  <c r="AH23" i="1"/>
  <c r="GN30" i="1"/>
  <c r="HO30" i="1"/>
  <c r="FM30" i="1"/>
  <c r="GT66" i="1"/>
  <c r="HU66" i="1"/>
  <c r="FS66" i="1"/>
  <c r="EV33" i="1"/>
  <c r="FW33" i="1"/>
  <c r="GX33" i="1"/>
  <c r="FW14" i="1"/>
  <c r="GX14" i="1"/>
  <c r="EV14" i="1"/>
  <c r="FJ57" i="1"/>
  <c r="GK57" i="1"/>
  <c r="HL57" i="1"/>
  <c r="GK42" i="1"/>
  <c r="HL42" i="1"/>
  <c r="FJ42" i="1"/>
  <c r="GF8" i="1"/>
  <c r="HG8" i="1"/>
  <c r="FE8" i="1"/>
  <c r="EJ11" i="1"/>
  <c r="ED11" i="1"/>
  <c r="GC11" i="1"/>
  <c r="HD11" i="1"/>
  <c r="FB11" i="1"/>
  <c r="EV30" i="1"/>
  <c r="FW30" i="1"/>
  <c r="GX30" i="1"/>
  <c r="FP51" i="1"/>
  <c r="GQ51" i="1"/>
  <c r="HR51" i="1"/>
  <c r="ED42" i="1"/>
  <c r="FB42" i="1"/>
  <c r="EJ42" i="1"/>
  <c r="GC42" i="1"/>
  <c r="HD42" i="1"/>
  <c r="FK7" i="1"/>
  <c r="EM7" i="1"/>
  <c r="GL7" i="1"/>
  <c r="HM7" i="1"/>
  <c r="FW17" i="1"/>
  <c r="GX17" i="1"/>
  <c r="EV17" i="1"/>
  <c r="GQ64" i="1"/>
  <c r="HR64" i="1"/>
  <c r="FP64" i="1"/>
  <c r="FW64" i="1"/>
  <c r="GX64" i="1"/>
  <c r="EV64" i="1"/>
  <c r="BF37" i="1"/>
  <c r="CI37" i="1"/>
  <c r="DL37" i="1"/>
  <c r="AH37" i="1"/>
  <c r="AU21" i="1"/>
  <c r="BX21" i="1"/>
  <c r="DA21" i="1"/>
  <c r="FW44" i="1"/>
  <c r="GX44" i="1"/>
  <c r="EV44" i="1"/>
  <c r="GK16" i="1"/>
  <c r="HL16" i="1"/>
  <c r="FJ16" i="1"/>
  <c r="GL57" i="1"/>
  <c r="HM57" i="1"/>
  <c r="FK57" i="1"/>
  <c r="EM57" i="1"/>
  <c r="ER35" i="1"/>
  <c r="GP35" i="1"/>
  <c r="HQ35" i="1"/>
  <c r="FO35" i="1"/>
  <c r="FW6" i="1"/>
  <c r="GX6" i="1"/>
  <c r="EV6" i="1"/>
  <c r="AU49" i="1"/>
  <c r="BX49" i="1"/>
  <c r="DA49" i="1"/>
  <c r="GM16" i="1"/>
  <c r="HN16" i="1"/>
  <c r="FL16" i="1"/>
  <c r="GF38" i="1"/>
  <c r="HG38" i="1"/>
  <c r="FE38" i="1"/>
  <c r="FO27" i="1"/>
  <c r="ER27" i="1"/>
  <c r="GP27" i="1"/>
  <c r="HQ27" i="1"/>
  <c r="CI26" i="1"/>
  <c r="DL26" i="1"/>
  <c r="BF26" i="1"/>
  <c r="AH26" i="1"/>
  <c r="FJ59" i="1"/>
  <c r="GK59" i="1"/>
  <c r="HL59" i="1"/>
  <c r="GP6" i="1"/>
  <c r="HQ6" i="1"/>
  <c r="FO6" i="1"/>
  <c r="ER6" i="1"/>
  <c r="GN44" i="1"/>
  <c r="HO44" i="1"/>
  <c r="FM44" i="1"/>
  <c r="ER64" i="1"/>
  <c r="GC59" i="1"/>
  <c r="HD59" i="1"/>
  <c r="FB59" i="1"/>
  <c r="EJ59" i="1"/>
  <c r="ED59" i="1"/>
  <c r="CN67" i="1"/>
  <c r="DQ67" i="1"/>
  <c r="BK67" i="1"/>
  <c r="FE35" i="1"/>
  <c r="GF35" i="1"/>
  <c r="HG35" i="1"/>
  <c r="BX5" i="1"/>
  <c r="DA5" i="1"/>
  <c r="AU5" i="1"/>
  <c r="FJ40" i="1"/>
  <c r="GK40" i="1"/>
  <c r="HL40" i="1"/>
  <c r="GK15" i="1"/>
  <c r="HL15" i="1"/>
  <c r="FJ15" i="1"/>
  <c r="GP36" i="1"/>
  <c r="HQ36" i="1"/>
  <c r="ER36" i="1"/>
  <c r="FO36" i="1"/>
  <c r="CN56" i="1"/>
  <c r="DQ56" i="1"/>
  <c r="BK56" i="1"/>
  <c r="GQ6" i="1"/>
  <c r="HR6" i="1"/>
  <c r="FP6" i="1"/>
  <c r="GC29" i="1"/>
  <c r="HD29" i="1"/>
  <c r="ED29" i="1"/>
  <c r="FB29" i="1"/>
  <c r="EJ29" i="1"/>
  <c r="GR42" i="1"/>
  <c r="HS42" i="1"/>
  <c r="FQ42" i="1"/>
  <c r="GK53" i="1"/>
  <c r="HL53" i="1"/>
  <c r="FJ53" i="1"/>
  <c r="GN21" i="1"/>
  <c r="HO21" i="1"/>
  <c r="FM21" i="1"/>
  <c r="BK63" i="1"/>
  <c r="CN63" i="1"/>
  <c r="DQ63" i="1"/>
  <c r="FP42" i="1"/>
  <c r="GQ42" i="1"/>
  <c r="HR42" i="1"/>
  <c r="ER42" i="1"/>
  <c r="GP23" i="1"/>
  <c r="HQ23" i="1"/>
  <c r="FO23" i="1"/>
  <c r="ER23" i="1"/>
  <c r="GS12" i="1"/>
  <c r="HT12" i="1"/>
  <c r="FR12" i="1"/>
  <c r="EJ54" i="1"/>
  <c r="ED54" i="1"/>
  <c r="FB54" i="1"/>
  <c r="GC54" i="1"/>
  <c r="HD54" i="1"/>
  <c r="EV26" i="1"/>
  <c r="FW26" i="1"/>
  <c r="GX26" i="1"/>
  <c r="GQ15" i="1"/>
  <c r="HR15" i="1"/>
  <c r="FP15" i="1"/>
  <c r="EJ64" i="1"/>
  <c r="FB64" i="1"/>
  <c r="GC64" i="1"/>
  <c r="HD64" i="1"/>
  <c r="ED64" i="1"/>
  <c r="ER13" i="1"/>
  <c r="GP13" i="1"/>
  <c r="HQ13" i="1"/>
  <c r="FO13" i="1"/>
  <c r="AU52" i="1"/>
  <c r="BX52" i="1"/>
  <c r="DA52" i="1"/>
  <c r="BF6" i="1"/>
  <c r="CI6" i="1"/>
  <c r="DL6" i="1"/>
  <c r="AH6" i="1"/>
  <c r="AU14" i="1"/>
  <c r="BX14" i="1"/>
  <c r="DA14" i="1"/>
  <c r="AU11" i="1"/>
  <c r="BX11" i="1"/>
  <c r="DA11" i="1"/>
  <c r="GR40" i="1"/>
  <c r="HS40" i="1"/>
  <c r="FQ40" i="1"/>
  <c r="GF57" i="1"/>
  <c r="HG57" i="1"/>
  <c r="FE57" i="1"/>
  <c r="FW37" i="1"/>
  <c r="GX37" i="1"/>
  <c r="EV37" i="1"/>
  <c r="BX66" i="1"/>
  <c r="DA66" i="1"/>
  <c r="AU66" i="1"/>
  <c r="GC63" i="1"/>
  <c r="HD63" i="1"/>
  <c r="ED63" i="1"/>
  <c r="EJ63" i="1"/>
  <c r="FB63" i="1"/>
  <c r="GC20" i="1"/>
  <c r="HD20" i="1"/>
  <c r="FB20" i="1"/>
  <c r="ED20" i="1"/>
  <c r="EJ20" i="1"/>
  <c r="CN36" i="1"/>
  <c r="DQ36" i="1"/>
  <c r="BK36" i="1"/>
  <c r="GP32" i="1"/>
  <c r="HQ32" i="1"/>
  <c r="FO32" i="1"/>
  <c r="ER32" i="1"/>
  <c r="FW21" i="1"/>
  <c r="GX21" i="1"/>
  <c r="EV21" i="1"/>
  <c r="FJ27" i="1"/>
  <c r="GK27" i="1"/>
  <c r="HL27" i="1"/>
  <c r="BF51" i="1"/>
  <c r="CI51" i="1"/>
  <c r="DL51" i="1"/>
  <c r="AH51" i="1"/>
  <c r="ER59" i="1"/>
  <c r="GP59" i="1"/>
  <c r="HQ59" i="1"/>
  <c r="FO59" i="1"/>
  <c r="GK47" i="1"/>
  <c r="HL47" i="1"/>
  <c r="FJ47" i="1"/>
  <c r="GC19" i="1"/>
  <c r="HD19" i="1"/>
  <c r="ED19" i="1"/>
  <c r="EJ19" i="1"/>
  <c r="FB19" i="1"/>
  <c r="BX62" i="1"/>
  <c r="DA62" i="1"/>
  <c r="AU62" i="1"/>
  <c r="GS42" i="1"/>
  <c r="HT42" i="1"/>
  <c r="FR42" i="1"/>
  <c r="CI32" i="1"/>
  <c r="DL32" i="1"/>
  <c r="BF32" i="1"/>
  <c r="AH32" i="1"/>
  <c r="GM41" i="1"/>
  <c r="HN41" i="1"/>
  <c r="FL41" i="1"/>
  <c r="FO15" i="1"/>
  <c r="ER15" i="1"/>
  <c r="GP15" i="1"/>
  <c r="HQ15" i="1"/>
  <c r="FQ22" i="1"/>
  <c r="GR22" i="1"/>
  <c r="HS22" i="1"/>
  <c r="FQ21" i="1"/>
  <c r="GR21" i="1"/>
  <c r="HS21" i="1"/>
  <c r="FB16" i="1"/>
  <c r="ED16" i="1"/>
  <c r="EJ16" i="1"/>
  <c r="GC16" i="1"/>
  <c r="HD16" i="1"/>
  <c r="GP4" i="1"/>
  <c r="ER4" i="1"/>
  <c r="GT4" i="1"/>
  <c r="FB31" i="1"/>
  <c r="EJ31" i="1"/>
  <c r="GC31" i="1"/>
  <c r="HD31" i="1"/>
  <c r="ED31" i="1"/>
  <c r="FM51" i="1"/>
  <c r="GN51" i="1"/>
  <c r="HO51" i="1"/>
  <c r="FW12" i="1"/>
  <c r="GX12" i="1"/>
  <c r="EV12" i="1"/>
  <c r="CN33" i="1"/>
  <c r="DQ33" i="1"/>
  <c r="BK33" i="1"/>
  <c r="GR61" i="1"/>
  <c r="HS61" i="1"/>
  <c r="FQ61" i="1"/>
  <c r="GR32" i="1"/>
  <c r="HS32" i="1"/>
  <c r="FQ32" i="1"/>
  <c r="GF9" i="1"/>
  <c r="HG9" i="1"/>
  <c r="FE9" i="1"/>
  <c r="FJ43" i="1"/>
  <c r="GK43" i="1"/>
  <c r="HL43" i="1"/>
  <c r="FS9" i="1"/>
  <c r="GT9" i="1"/>
  <c r="HU9" i="1"/>
  <c r="EV54" i="1"/>
  <c r="FW54" i="1"/>
  <c r="GX54" i="1"/>
  <c r="GF23" i="1"/>
  <c r="HG23" i="1"/>
  <c r="FE23" i="1"/>
  <c r="FP62" i="1"/>
  <c r="GQ62" i="1"/>
  <c r="HR62" i="1"/>
  <c r="GM66" i="1"/>
  <c r="HN66" i="1"/>
  <c r="FL66" i="1"/>
  <c r="CI5" i="1"/>
  <c r="DL5" i="1"/>
  <c r="BF5" i="1"/>
  <c r="AH5" i="1"/>
  <c r="GK60" i="1"/>
  <c r="HL60" i="1"/>
  <c r="FJ60" i="1"/>
  <c r="GC44" i="1"/>
  <c r="HD44" i="1"/>
  <c r="FB44" i="1"/>
  <c r="EJ44" i="1"/>
  <c r="ED44" i="1"/>
  <c r="BX58" i="1"/>
  <c r="DA58" i="1"/>
  <c r="AU58" i="1"/>
  <c r="FJ35" i="1"/>
  <c r="GK35" i="1"/>
  <c r="HL35" i="1"/>
  <c r="GQ21" i="1"/>
  <c r="HR21" i="1"/>
  <c r="FP21" i="1"/>
  <c r="BF54" i="1"/>
  <c r="CI54" i="1"/>
  <c r="DL54" i="1"/>
  <c r="AH54" i="1"/>
  <c r="FW20" i="1"/>
  <c r="GX20" i="1"/>
  <c r="EV20" i="1"/>
  <c r="BX26" i="1"/>
  <c r="DA26" i="1"/>
  <c r="AU26" i="1"/>
  <c r="FP48" i="1"/>
  <c r="GQ48" i="1"/>
  <c r="HR48" i="1"/>
  <c r="GS30" i="1"/>
  <c r="HT30" i="1"/>
  <c r="FR30" i="1"/>
  <c r="GR17" i="1"/>
  <c r="HS17" i="1"/>
  <c r="FQ17" i="1"/>
  <c r="FM61" i="1"/>
  <c r="GN61" i="1"/>
  <c r="HO61" i="1"/>
  <c r="AU35" i="1"/>
  <c r="BX35" i="1"/>
  <c r="DA35" i="1"/>
  <c r="FO47" i="1"/>
  <c r="ER47" i="1"/>
  <c r="GP47" i="1"/>
  <c r="HQ47" i="1"/>
  <c r="FJ6" i="1"/>
  <c r="GK6" i="1"/>
  <c r="HL6" i="1"/>
  <c r="FK35" i="1"/>
  <c r="EM35" i="1"/>
  <c r="GL35" i="1"/>
  <c r="HM35" i="1"/>
  <c r="FM58" i="1"/>
  <c r="GN58" i="1"/>
  <c r="HO58" i="1"/>
  <c r="GR50" i="1"/>
  <c r="HS50" i="1"/>
  <c r="FQ50" i="1"/>
  <c r="BK62" i="1"/>
  <c r="CN62" i="1"/>
  <c r="DQ62" i="1"/>
  <c r="CN22" i="1"/>
  <c r="DQ22" i="1"/>
  <c r="BK22" i="1"/>
  <c r="FS19" i="1"/>
  <c r="FK43" i="1"/>
  <c r="EM43" i="1"/>
  <c r="GL43" i="1"/>
  <c r="HM43" i="1"/>
  <c r="FS55" i="1"/>
  <c r="GT55" i="1"/>
  <c r="HU55" i="1"/>
  <c r="FE43" i="1"/>
  <c r="GF43" i="1"/>
  <c r="HG43" i="1"/>
  <c r="EM33" i="1"/>
  <c r="FK33" i="1"/>
  <c r="GL33" i="1"/>
  <c r="HM33" i="1"/>
  <c r="GT26" i="1"/>
  <c r="HU26" i="1"/>
  <c r="FS26" i="1"/>
  <c r="GL62" i="1"/>
  <c r="HM62" i="1"/>
  <c r="FK62" i="1"/>
  <c r="EM62" i="1"/>
  <c r="FE34" i="1"/>
  <c r="GF34" i="1"/>
  <c r="HG34" i="1"/>
  <c r="GT20" i="1"/>
  <c r="HU20" i="1"/>
  <c r="FS20" i="1"/>
  <c r="CN47" i="1"/>
  <c r="DQ47" i="1"/>
  <c r="BK47" i="1"/>
  <c r="EM67" i="1"/>
  <c r="FK67" i="1"/>
  <c r="GL67" i="1"/>
  <c r="HM67" i="1"/>
  <c r="FE21" i="1"/>
  <c r="GF21" i="1"/>
  <c r="HG21" i="1"/>
  <c r="FK64" i="1"/>
  <c r="EM64" i="1"/>
  <c r="GL64" i="1"/>
  <c r="HM64" i="1"/>
  <c r="GF62" i="1"/>
  <c r="HG62" i="1"/>
  <c r="FE62" i="1"/>
  <c r="GO51" i="1"/>
  <c r="HP51" i="1"/>
  <c r="FN51" i="1"/>
  <c r="FN24" i="1"/>
  <c r="GO24" i="1"/>
  <c r="HP24" i="1"/>
  <c r="GT33" i="1"/>
  <c r="HU33" i="1"/>
  <c r="FS33" i="1"/>
  <c r="FE36" i="1"/>
  <c r="GF36" i="1"/>
  <c r="HG36" i="1"/>
  <c r="FS50" i="1"/>
  <c r="GT50" i="1"/>
  <c r="HU50" i="1"/>
  <c r="FK26" i="1"/>
  <c r="EM26" i="1"/>
  <c r="GL26" i="1"/>
  <c r="HM26" i="1"/>
  <c r="CN11" i="1"/>
  <c r="DQ11" i="1"/>
  <c r="BK11" i="1"/>
  <c r="GT17" i="1"/>
  <c r="HU17" i="1"/>
  <c r="FS17" i="1"/>
  <c r="FK36" i="1"/>
  <c r="EM36" i="1"/>
  <c r="GL36" i="1"/>
  <c r="HM36" i="1"/>
  <c r="FS32" i="1"/>
  <c r="GT32" i="1"/>
  <c r="HU32" i="1"/>
  <c r="GF25" i="1"/>
  <c r="HG25" i="1"/>
  <c r="FE25" i="1"/>
  <c r="EM39" i="1"/>
  <c r="FK39" i="1"/>
  <c r="GL39" i="1"/>
  <c r="HM39" i="1"/>
  <c r="GT12" i="1"/>
  <c r="HU12" i="1"/>
  <c r="FS12" i="1"/>
  <c r="FS42" i="1"/>
  <c r="GT42" i="1"/>
  <c r="HU42" i="1"/>
  <c r="FS64" i="1"/>
  <c r="GT64" i="1"/>
  <c r="HU64" i="1"/>
  <c r="GT27" i="1"/>
  <c r="HU27" i="1"/>
  <c r="FS27" i="1"/>
  <c r="GT35" i="1"/>
  <c r="HU35" i="1"/>
  <c r="FS35" i="1"/>
  <c r="CN23" i="1"/>
  <c r="DQ23" i="1"/>
  <c r="BK23" i="1"/>
  <c r="GT5" i="1"/>
  <c r="HU5" i="1"/>
  <c r="FS5" i="1"/>
  <c r="GF61" i="1"/>
  <c r="HG61" i="1"/>
  <c r="FE61" i="1"/>
  <c r="GO56" i="1"/>
  <c r="HP56" i="1"/>
  <c r="FN56" i="1"/>
  <c r="GL25" i="1"/>
  <c r="HM25" i="1"/>
  <c r="EM25" i="1"/>
  <c r="FK25" i="1"/>
  <c r="CN64" i="1"/>
  <c r="DQ64" i="1"/>
  <c r="BK64" i="1"/>
  <c r="CN40" i="1"/>
  <c r="DQ40" i="1"/>
  <c r="BK40" i="1"/>
  <c r="GF58" i="1"/>
  <c r="HG58" i="1"/>
  <c r="FE58" i="1"/>
  <c r="GT36" i="1"/>
  <c r="HU36" i="1"/>
  <c r="FS36" i="1"/>
  <c r="FE63" i="1"/>
  <c r="GF63" i="1"/>
  <c r="HG63" i="1"/>
  <c r="FE6" i="1"/>
  <c r="GF6" i="1"/>
  <c r="HG6" i="1"/>
  <c r="GF39" i="1"/>
  <c r="HG39" i="1"/>
  <c r="FE39" i="1"/>
  <c r="GF16" i="1"/>
  <c r="HG16" i="1"/>
  <c r="FE16" i="1"/>
  <c r="BK5" i="1"/>
  <c r="CN5" i="1"/>
  <c r="DQ5" i="1"/>
  <c r="FE29" i="1"/>
  <c r="GF29" i="1"/>
  <c r="HG29" i="1"/>
  <c r="FN57" i="1"/>
  <c r="GO57" i="1"/>
  <c r="HP57" i="1"/>
  <c r="FE42" i="1"/>
  <c r="GF42" i="1"/>
  <c r="HG42" i="1"/>
  <c r="GF32" i="1"/>
  <c r="HG32" i="1"/>
  <c r="FE32" i="1"/>
  <c r="GT51" i="1"/>
  <c r="HU51" i="1"/>
  <c r="FS51" i="1"/>
  <c r="GF27" i="1"/>
  <c r="HG27" i="1"/>
  <c r="FE27" i="1"/>
  <c r="FS57" i="1"/>
  <c r="GT57" i="1"/>
  <c r="HU57" i="1"/>
  <c r="FS56" i="1"/>
  <c r="GT56" i="1"/>
  <c r="HU56" i="1"/>
  <c r="FS67" i="1"/>
  <c r="GT67" i="1"/>
  <c r="HU67" i="1"/>
  <c r="GL15" i="1"/>
  <c r="HM15" i="1"/>
  <c r="FK15" i="1"/>
  <c r="EM15" i="1"/>
  <c r="GT11" i="1"/>
  <c r="HU11" i="1"/>
  <c r="FS11" i="1"/>
  <c r="FS46" i="1"/>
  <c r="GT46" i="1"/>
  <c r="HU46" i="1"/>
  <c r="FS52" i="1"/>
  <c r="GT52" i="1"/>
  <c r="HU52" i="1"/>
  <c r="FS53" i="1"/>
  <c r="GT53" i="1"/>
  <c r="HU53" i="1"/>
  <c r="FE19" i="1"/>
  <c r="GF19" i="1"/>
  <c r="HG19" i="1"/>
  <c r="FE59" i="1"/>
  <c r="GF59" i="1"/>
  <c r="HG59" i="1"/>
  <c r="FK13" i="1"/>
  <c r="EM13" i="1"/>
  <c r="GL13" i="1"/>
  <c r="HM13" i="1"/>
  <c r="FK11" i="1"/>
  <c r="EM11" i="1"/>
  <c r="GL11" i="1"/>
  <c r="HM11" i="1"/>
  <c r="FE48" i="1"/>
  <c r="GF48" i="1"/>
  <c r="HG48" i="1"/>
  <c r="EM6" i="1"/>
  <c r="FK6" i="1"/>
  <c r="GL6" i="1"/>
  <c r="HM6" i="1"/>
  <c r="FN38" i="1"/>
  <c r="GO38" i="1"/>
  <c r="HP38" i="1"/>
  <c r="GF60" i="1"/>
  <c r="HG60" i="1"/>
  <c r="FE60" i="1"/>
  <c r="FE30" i="1"/>
  <c r="GF30" i="1"/>
  <c r="HG30" i="1"/>
  <c r="BK14" i="1"/>
  <c r="CN14" i="1"/>
  <c r="DQ14" i="1"/>
  <c r="FK45" i="1"/>
  <c r="EM45" i="1"/>
  <c r="GL45" i="1"/>
  <c r="HM45" i="1"/>
  <c r="FS37" i="1"/>
  <c r="GT37" i="1"/>
  <c r="HU37" i="1"/>
  <c r="GF41" i="1"/>
  <c r="HG41" i="1"/>
  <c r="FE41" i="1"/>
  <c r="FS21" i="1"/>
  <c r="GT21" i="1"/>
  <c r="HU21" i="1"/>
  <c r="FN23" i="1"/>
  <c r="GO23" i="1"/>
  <c r="HP23" i="1"/>
  <c r="BK21" i="1"/>
  <c r="CN21" i="1"/>
  <c r="DQ21" i="1"/>
  <c r="FN52" i="1"/>
  <c r="GO52" i="1"/>
  <c r="HP52" i="1"/>
  <c r="FN55" i="1"/>
  <c r="GO55" i="1"/>
  <c r="HP55" i="1"/>
  <c r="GF12" i="1"/>
  <c r="HG12" i="1"/>
  <c r="FE12" i="1"/>
  <c r="GT43" i="1"/>
  <c r="HU43" i="1"/>
  <c r="FS43" i="1"/>
  <c r="FS58" i="1"/>
  <c r="GT58" i="1"/>
  <c r="HU58" i="1"/>
  <c r="CN54" i="1"/>
  <c r="DQ54" i="1"/>
  <c r="BK54" i="1"/>
  <c r="FS29" i="1"/>
  <c r="GT29" i="1"/>
  <c r="HU29" i="1"/>
  <c r="GF40" i="1"/>
  <c r="HG40" i="1"/>
  <c r="FE40" i="1"/>
  <c r="GO8" i="1"/>
  <c r="HP8" i="1"/>
  <c r="FN8" i="1"/>
  <c r="CN32" i="1"/>
  <c r="DQ32" i="1"/>
  <c r="BK32" i="1"/>
  <c r="BK6" i="1"/>
  <c r="CN6" i="1"/>
  <c r="DQ6" i="1"/>
  <c r="GO35" i="1"/>
  <c r="HP35" i="1"/>
  <c r="FN35" i="1"/>
  <c r="GT59" i="1"/>
  <c r="HU59" i="1"/>
  <c r="FS59" i="1"/>
  <c r="CN51" i="1"/>
  <c r="DQ51" i="1"/>
  <c r="BK51" i="1"/>
  <c r="FK20" i="1"/>
  <c r="EM20" i="1"/>
  <c r="GL20" i="1"/>
  <c r="HM20" i="1"/>
  <c r="GT6" i="1"/>
  <c r="HU6" i="1"/>
  <c r="FS6" i="1"/>
  <c r="FK37" i="1"/>
  <c r="EM37" i="1"/>
  <c r="GL37" i="1"/>
  <c r="HM37" i="1"/>
  <c r="GL32" i="1"/>
  <c r="HM32" i="1"/>
  <c r="FK32" i="1"/>
  <c r="EM32" i="1"/>
  <c r="GF66" i="1"/>
  <c r="HG66" i="1"/>
  <c r="FE66" i="1"/>
  <c r="FS40" i="1"/>
  <c r="GT40" i="1"/>
  <c r="HU40" i="1"/>
  <c r="GL27" i="1"/>
  <c r="HM27" i="1"/>
  <c r="FK27" i="1"/>
  <c r="EM27" i="1"/>
  <c r="FS38" i="1"/>
  <c r="GT38" i="1"/>
  <c r="HU38" i="1"/>
  <c r="GL61" i="1"/>
  <c r="HM61" i="1"/>
  <c r="FK61" i="1"/>
  <c r="EM61" i="1"/>
  <c r="GF45" i="1"/>
  <c r="HG45" i="1"/>
  <c r="FE45" i="1"/>
  <c r="GF28" i="1"/>
  <c r="HG28" i="1"/>
  <c r="FE28" i="1"/>
  <c r="FS22" i="1"/>
  <c r="GT22" i="1"/>
  <c r="HU22" i="1"/>
  <c r="GF15" i="1"/>
  <c r="HG15" i="1"/>
  <c r="FE15" i="1"/>
  <c r="FK41" i="1"/>
  <c r="GL41" i="1"/>
  <c r="HM41" i="1"/>
  <c r="EM41" i="1"/>
  <c r="CN41" i="1"/>
  <c r="DQ41" i="1"/>
  <c r="BK41" i="1"/>
  <c r="CN60" i="1"/>
  <c r="DQ60" i="1"/>
  <c r="BK60" i="1"/>
  <c r="FK12" i="1"/>
  <c r="EM12" i="1"/>
  <c r="GL12" i="1"/>
  <c r="HM12" i="1"/>
  <c r="EM58" i="1"/>
  <c r="GL58" i="1"/>
  <c r="HM58" i="1"/>
  <c r="FK58" i="1"/>
  <c r="FE22" i="1"/>
  <c r="GF22" i="1"/>
  <c r="HG22" i="1"/>
  <c r="FK59" i="1"/>
  <c r="EM59" i="1"/>
  <c r="GL59" i="1"/>
  <c r="HM59" i="1"/>
  <c r="CN37" i="1"/>
  <c r="DQ37" i="1"/>
  <c r="BK37" i="1"/>
  <c r="GL29" i="1"/>
  <c r="HM29" i="1"/>
  <c r="FK29" i="1"/>
  <c r="EM29" i="1"/>
  <c r="GF31" i="1"/>
  <c r="HG31" i="1"/>
  <c r="FE31" i="1"/>
  <c r="FE20" i="1"/>
  <c r="GF20" i="1"/>
  <c r="HG20" i="1"/>
  <c r="CN45" i="1"/>
  <c r="DQ45" i="1"/>
  <c r="BK45" i="1"/>
  <c r="FK60" i="1"/>
  <c r="EM60" i="1"/>
  <c r="GL60" i="1"/>
  <c r="HM60" i="1"/>
  <c r="FK30" i="1"/>
  <c r="EM30" i="1"/>
  <c r="GL30" i="1"/>
  <c r="HM30" i="1"/>
  <c r="GT31" i="1"/>
  <c r="HU31" i="1"/>
  <c r="FS31" i="1"/>
  <c r="BK16" i="1"/>
  <c r="CN16" i="1"/>
  <c r="DQ16" i="1"/>
  <c r="FN46" i="1"/>
  <c r="GO46" i="1"/>
  <c r="HP46" i="1"/>
  <c r="GT63" i="1"/>
  <c r="HU63" i="1"/>
  <c r="FS63" i="1"/>
  <c r="FS45" i="1"/>
  <c r="GT45" i="1"/>
  <c r="HU45" i="1"/>
  <c r="GO50" i="1"/>
  <c r="HP50" i="1"/>
  <c r="FN50" i="1"/>
  <c r="GL22" i="1"/>
  <c r="HM22" i="1"/>
  <c r="FK22" i="1"/>
  <c r="EM22" i="1"/>
  <c r="FK63" i="1"/>
  <c r="EM63" i="1"/>
  <c r="GL63" i="1"/>
  <c r="HM63" i="1"/>
  <c r="GO7" i="1"/>
  <c r="HP7" i="1"/>
  <c r="FN7" i="1"/>
  <c r="FS23" i="1"/>
  <c r="GT23" i="1"/>
  <c r="HU23" i="1"/>
  <c r="BK39" i="1"/>
  <c r="CN39" i="1"/>
  <c r="DQ39" i="1"/>
  <c r="GF26" i="1"/>
  <c r="HG26" i="1"/>
  <c r="FE26" i="1"/>
  <c r="GL16" i="1"/>
  <c r="HM16" i="1"/>
  <c r="EM16" i="1"/>
  <c r="FK16" i="1"/>
  <c r="GL42" i="1"/>
  <c r="HM42" i="1"/>
  <c r="EM42" i="1"/>
  <c r="FK42" i="1"/>
  <c r="CN58" i="1"/>
  <c r="DQ58" i="1"/>
  <c r="BK58" i="1"/>
  <c r="GF54" i="1"/>
  <c r="HG54" i="1"/>
  <c r="FE54" i="1"/>
  <c r="FE37" i="1"/>
  <c r="GF37" i="1"/>
  <c r="HG37" i="1"/>
  <c r="GT25" i="1"/>
  <c r="HU25" i="1"/>
  <c r="FS25" i="1"/>
  <c r="BK35" i="1"/>
  <c r="CN35" i="1"/>
  <c r="DQ35" i="1"/>
  <c r="GF47" i="1"/>
  <c r="HG47" i="1"/>
  <c r="FE47" i="1"/>
  <c r="GF17" i="1"/>
  <c r="HG17" i="1"/>
  <c r="FE17" i="1"/>
  <c r="FK28" i="1"/>
  <c r="GL28" i="1"/>
  <c r="HM28" i="1"/>
  <c r="EM28" i="1"/>
  <c r="FS7" i="1"/>
  <c r="GT7" i="1"/>
  <c r="HU7" i="1"/>
  <c r="FS61" i="1"/>
  <c r="GT61" i="1"/>
  <c r="HU61" i="1"/>
  <c r="FS39" i="1"/>
  <c r="GT39" i="1"/>
  <c r="HU39" i="1"/>
  <c r="GO9" i="1"/>
  <c r="HP9" i="1"/>
  <c r="FN9" i="1"/>
  <c r="FE49" i="1"/>
  <c r="GF49" i="1"/>
  <c r="HG49" i="1"/>
  <c r="GL14" i="1"/>
  <c r="HM14" i="1"/>
  <c r="FK14" i="1"/>
  <c r="EM14" i="1"/>
  <c r="GF11" i="1"/>
  <c r="HG11" i="1"/>
  <c r="FE11" i="1"/>
  <c r="FS16" i="1"/>
  <c r="GT16" i="1"/>
  <c r="HU16" i="1"/>
  <c r="EM54" i="1"/>
  <c r="GL54" i="1"/>
  <c r="HM54" i="1"/>
  <c r="FK54" i="1"/>
  <c r="FE67" i="1"/>
  <c r="GF67" i="1"/>
  <c r="HG67" i="1"/>
  <c r="EM66" i="1"/>
  <c r="GL66" i="1"/>
  <c r="HM66" i="1"/>
  <c r="FK66" i="1"/>
  <c r="GF33" i="1"/>
  <c r="HG33" i="1"/>
  <c r="FE33" i="1"/>
  <c r="GL17" i="1"/>
  <c r="HM17" i="1"/>
  <c r="EM17" i="1"/>
  <c r="FK17" i="1"/>
  <c r="FE13" i="1"/>
  <c r="GF13" i="1"/>
  <c r="HG13" i="1"/>
  <c r="FK34" i="1"/>
  <c r="GL34" i="1"/>
  <c r="HM34" i="1"/>
  <c r="EM34" i="1"/>
  <c r="FS49" i="1"/>
  <c r="GT49" i="1"/>
  <c r="HU49" i="1"/>
  <c r="FK44" i="1"/>
  <c r="EM44" i="1"/>
  <c r="GL44" i="1"/>
  <c r="HM44" i="1"/>
  <c r="BK26" i="1"/>
  <c r="CN26" i="1"/>
  <c r="DQ26" i="1"/>
  <c r="EM21" i="1"/>
  <c r="FK21" i="1"/>
  <c r="GL21" i="1"/>
  <c r="HM21" i="1"/>
  <c r="GL40" i="1"/>
  <c r="HM40" i="1"/>
  <c r="EM40" i="1"/>
  <c r="FK40" i="1"/>
  <c r="FS47" i="1"/>
  <c r="GT47" i="1"/>
  <c r="HU47" i="1"/>
  <c r="FK31" i="1"/>
  <c r="EM31" i="1"/>
  <c r="GL31" i="1"/>
  <c r="HM31" i="1"/>
  <c r="GT13" i="1"/>
  <c r="HU13" i="1"/>
  <c r="FS13" i="1"/>
  <c r="FK48" i="1"/>
  <c r="GL48" i="1"/>
  <c r="HM48" i="1"/>
  <c r="EM48" i="1"/>
  <c r="GT34" i="1"/>
  <c r="HU34" i="1"/>
  <c r="FS34" i="1"/>
  <c r="FE44" i="1"/>
  <c r="GF44" i="1"/>
  <c r="HG44" i="1"/>
  <c r="FS15" i="1"/>
  <c r="GT15" i="1"/>
  <c r="HU15" i="1"/>
  <c r="FK19" i="1"/>
  <c r="EM19" i="1"/>
  <c r="GL19" i="1"/>
  <c r="HM19" i="1"/>
  <c r="GF64" i="1"/>
  <c r="HG64" i="1"/>
  <c r="FE64" i="1"/>
  <c r="GO5" i="1"/>
  <c r="HP5" i="1"/>
  <c r="FN5" i="1"/>
  <c r="GL47" i="1"/>
  <c r="HM47" i="1"/>
  <c r="FK47" i="1"/>
  <c r="EM47" i="1"/>
  <c r="GT14" i="1"/>
  <c r="HU14" i="1"/>
  <c r="FS14" i="1"/>
  <c r="CN17" i="1"/>
  <c r="DQ17" i="1"/>
  <c r="BK17" i="1"/>
  <c r="FN18" i="1"/>
  <c r="GO18" i="1"/>
  <c r="HP18" i="1"/>
  <c r="FK49" i="1"/>
  <c r="GL49" i="1"/>
  <c r="HM49" i="1"/>
  <c r="EM49" i="1"/>
  <c r="GF14" i="1"/>
  <c r="HG14" i="1"/>
  <c r="FE14" i="1"/>
  <c r="GO43" i="1"/>
  <c r="HP43" i="1"/>
  <c r="FN43" i="1"/>
  <c r="FN47" i="1"/>
  <c r="GO47" i="1"/>
  <c r="HP47" i="1"/>
  <c r="FN14" i="1"/>
  <c r="GO14" i="1"/>
  <c r="HP14" i="1"/>
  <c r="GO25" i="1"/>
  <c r="HP25" i="1"/>
  <c r="FN25" i="1"/>
  <c r="GO44" i="1"/>
  <c r="HP44" i="1"/>
  <c r="FN44" i="1"/>
  <c r="FN16" i="1"/>
  <c r="GO16" i="1"/>
  <c r="HP16" i="1"/>
  <c r="GO22" i="1"/>
  <c r="HP22" i="1"/>
  <c r="FN22" i="1"/>
  <c r="GO28" i="1"/>
  <c r="HP28" i="1"/>
  <c r="FN28" i="1"/>
  <c r="GO37" i="1"/>
  <c r="HP37" i="1"/>
  <c r="FN37" i="1"/>
  <c r="FN40" i="1"/>
  <c r="GO40" i="1"/>
  <c r="HP40" i="1"/>
  <c r="FN34" i="1"/>
  <c r="GO34" i="1"/>
  <c r="HP34" i="1"/>
  <c r="FN66" i="1"/>
  <c r="GO66" i="1"/>
  <c r="HP66" i="1"/>
  <c r="GO29" i="1"/>
  <c r="HP29" i="1"/>
  <c r="FN29" i="1"/>
  <c r="GO58" i="1"/>
  <c r="HP58" i="1"/>
  <c r="FN58" i="1"/>
  <c r="FN27" i="1"/>
  <c r="GO27" i="1"/>
  <c r="HP27" i="1"/>
  <c r="GO64" i="1"/>
  <c r="HP64" i="1"/>
  <c r="FN64" i="1"/>
  <c r="FN45" i="1"/>
  <c r="GO45" i="1"/>
  <c r="HP45" i="1"/>
  <c r="GO26" i="1"/>
  <c r="HP26" i="1"/>
  <c r="FN26" i="1"/>
  <c r="GO49" i="1"/>
  <c r="HP49" i="1"/>
  <c r="FN49" i="1"/>
  <c r="GO48" i="1"/>
  <c r="HP48" i="1"/>
  <c r="FN48" i="1"/>
  <c r="GO30" i="1"/>
  <c r="HP30" i="1"/>
  <c r="FN30" i="1"/>
  <c r="FN11" i="1"/>
  <c r="GO11" i="1"/>
  <c r="HP11" i="1"/>
  <c r="FN62" i="1"/>
  <c r="GO62" i="1"/>
  <c r="HP62" i="1"/>
  <c r="GO6" i="1"/>
  <c r="HP6" i="1"/>
  <c r="FN6" i="1"/>
  <c r="FN12" i="1"/>
  <c r="GO12" i="1"/>
  <c r="HP12" i="1"/>
  <c r="GO36" i="1"/>
  <c r="HP36" i="1"/>
  <c r="FN36" i="1"/>
  <c r="FN60" i="1"/>
  <c r="GO60" i="1"/>
  <c r="HP60" i="1"/>
  <c r="GO20" i="1"/>
  <c r="HP20" i="1"/>
  <c r="FN20" i="1"/>
  <c r="GO13" i="1"/>
  <c r="HP13" i="1"/>
  <c r="FN13" i="1"/>
  <c r="GO21" i="1"/>
  <c r="HP21" i="1"/>
  <c r="FN21" i="1"/>
  <c r="FN19" i="1"/>
  <c r="GO19" i="1"/>
  <c r="HP19" i="1"/>
  <c r="FN54" i="1"/>
  <c r="GO54" i="1"/>
  <c r="HP54" i="1"/>
  <c r="GO42" i="1"/>
  <c r="HP42" i="1"/>
  <c r="FN42" i="1"/>
  <c r="GO59" i="1"/>
  <c r="HP59" i="1"/>
  <c r="FN59" i="1"/>
  <c r="FN15" i="1"/>
  <c r="GO15" i="1"/>
  <c r="HP15" i="1"/>
  <c r="GO67" i="1"/>
  <c r="HP67" i="1"/>
  <c r="FN67" i="1"/>
  <c r="FN17" i="1"/>
  <c r="GO17" i="1"/>
  <c r="HP17" i="1"/>
  <c r="GO31" i="1"/>
  <c r="HP31" i="1"/>
  <c r="FN31" i="1"/>
  <c r="GO63" i="1"/>
  <c r="HP63" i="1"/>
  <c r="FN63" i="1"/>
  <c r="FN61" i="1"/>
  <c r="GO61" i="1"/>
  <c r="HP61" i="1"/>
  <c r="FN32" i="1"/>
  <c r="GO32" i="1"/>
  <c r="HP32" i="1"/>
  <c r="GO41" i="1"/>
  <c r="HP41" i="1"/>
  <c r="FN41" i="1"/>
  <c r="GO39" i="1"/>
  <c r="HP39" i="1"/>
  <c r="FN39" i="1"/>
  <c r="GO33" i="1"/>
  <c r="HP33" i="1"/>
  <c r="FN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Sabrina Javier</author>
    <author>Conor Bell</author>
    <author>rob_c</author>
  </authors>
  <commentList>
    <comment ref="C2" authorId="0" shapeId="0" xr:uid="{E797F82C-2775-4F08-999F-AE3814590342}">
      <text>
        <r>
          <rPr>
            <b/>
            <sz val="9"/>
            <color indexed="81"/>
            <rFont val="Tahoma"/>
            <family val="2"/>
          </rPr>
          <t>Analyst:</t>
        </r>
        <r>
          <rPr>
            <sz val="9"/>
            <color indexed="81"/>
            <rFont val="Tahoma"/>
            <family val="2"/>
          </rPr>
          <t xml:space="preserve">
DLWD projections. https://live.laborstats.alaska.gov/pop/projections.html</t>
        </r>
      </text>
    </comment>
    <comment ref="D2" authorId="1" shapeId="0" xr:uid="{A7CF9F55-2CC4-4605-B24A-CB177B7B36E1}">
      <text>
        <r>
          <rPr>
            <b/>
            <sz val="9"/>
            <color indexed="81"/>
            <rFont val="Tahoma"/>
            <family val="2"/>
          </rPr>
          <t>Conor Bell:</t>
        </r>
        <r>
          <rPr>
            <sz val="9"/>
            <color indexed="81"/>
            <rFont val="Tahoma"/>
            <family val="2"/>
          </rPr>
          <t xml:space="preserve">
Uses Anchorage CPI by CY, since FY data only goes back to 1985.</t>
        </r>
      </text>
    </comment>
    <comment ref="A3" authorId="2" shapeId="0" xr:uid="{2135EDD6-A550-4DA9-999E-5949234A02DB}">
      <text>
        <r>
          <rPr>
            <b/>
            <sz val="8"/>
            <color indexed="81"/>
            <rFont val="Tahoma"/>
            <family val="2"/>
          </rPr>
          <t>Analyst:</t>
        </r>
        <r>
          <rPr>
            <sz val="8"/>
            <color indexed="81"/>
            <rFont val="Tahoma"/>
            <family val="2"/>
          </rPr>
          <t xml:space="preserve">
Alaska Statehood January 3, 1959. 59Supp column.
</t>
        </r>
      </text>
    </comment>
    <comment ref="A26" authorId="0" shapeId="0" xr:uid="{F20D40C0-0D89-4CF6-BA7A-AE9129A6F0F5}">
      <text>
        <r>
          <rPr>
            <b/>
            <sz val="9"/>
            <color indexed="81"/>
            <rFont val="Tahoma"/>
            <family val="2"/>
          </rPr>
          <t xml:space="preserve">LFD Analyst: </t>
        </r>
        <r>
          <rPr>
            <sz val="9"/>
            <color indexed="81"/>
            <rFont val="Tahoma"/>
            <family val="2"/>
          </rPr>
          <t>1982 - First dividend payout.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2" shapeId="0" xr:uid="{435B3DBC-4960-4F9F-B4F1-5DD8927FA6EC}">
      <text>
        <r>
          <rPr>
            <b/>
            <sz val="10"/>
            <color indexed="81"/>
            <rFont val="Tahoma"/>
            <family val="2"/>
          </rPr>
          <t>Analyst:</t>
        </r>
        <r>
          <rPr>
            <sz val="10"/>
            <color indexed="81"/>
            <rFont val="Tahoma"/>
            <family val="2"/>
          </rPr>
          <t xml:space="preserve">
ANS West Coast not available FY82-86. Used WTI less $2.50 (average differential to ANS).</t>
        </r>
      </text>
    </comment>
    <comment ref="Q59" authorId="1" shapeId="0" xr:uid="{2B049431-3610-473F-A876-85E66482DC69}">
      <text>
        <r>
          <rPr>
            <b/>
            <sz val="9"/>
            <color indexed="81"/>
            <rFont val="Tahoma"/>
            <family val="2"/>
          </rPr>
          <t>Conor Bell:</t>
        </r>
        <r>
          <rPr>
            <sz val="9"/>
            <color indexed="81"/>
            <rFont val="Tahoma"/>
            <family val="2"/>
          </rPr>
          <t xml:space="preserve">
Hardcoded to account for Retirement transfer
</t>
        </r>
      </text>
    </comment>
  </commentList>
</comments>
</file>

<file path=xl/sharedStrings.xml><?xml version="1.0" encoding="utf-8"?>
<sst xmlns="http://schemas.openxmlformats.org/spreadsheetml/2006/main" count="339" uniqueCount="183">
  <si>
    <t>Information</t>
  </si>
  <si>
    <t>UGF Revenue</t>
  </si>
  <si>
    <t>UGF Spending</t>
  </si>
  <si>
    <t>DGF Spending</t>
  </si>
  <si>
    <t>Other Spending</t>
  </si>
  <si>
    <t>Federal Spending</t>
  </si>
  <si>
    <t>Real Revenue</t>
  </si>
  <si>
    <t>Real UGF Spending</t>
  </si>
  <si>
    <t>Real DGF Spending</t>
  </si>
  <si>
    <t>Real Other Spending</t>
  </si>
  <si>
    <t>Real Federal Spending</t>
  </si>
  <si>
    <t>Per Capita Revenue</t>
  </si>
  <si>
    <t>Per Capita UGF Spending</t>
  </si>
  <si>
    <t>Per Capita DGF Spending</t>
  </si>
  <si>
    <t>Per Capita  Other Spending</t>
  </si>
  <si>
    <t>Per Capita Federal Spending</t>
  </si>
  <si>
    <t>Real Per Capita Revenue</t>
  </si>
  <si>
    <t>Real Per Capita UGF Spending</t>
  </si>
  <si>
    <t>Real Per Capita DGF Spending</t>
  </si>
  <si>
    <t>Real Per Capita  Other Spending</t>
  </si>
  <si>
    <t>Real Per Capita Federal Spending</t>
  </si>
  <si>
    <t>GF Revenue</t>
  </si>
  <si>
    <t>GF Spending</t>
  </si>
  <si>
    <t>State Funds Revenue</t>
  </si>
  <si>
    <t>State Funds Spending</t>
  </si>
  <si>
    <t>All Funds Revenue</t>
  </si>
  <si>
    <t>All Funds Spending</t>
  </si>
  <si>
    <t>Real GF Revenue</t>
  </si>
  <si>
    <t>Real GF Spending</t>
  </si>
  <si>
    <t>Real State Funds Revenue</t>
  </si>
  <si>
    <t>Real State Funds Spending</t>
  </si>
  <si>
    <t>Real All Funds Revenue</t>
  </si>
  <si>
    <t>Real All Funds Spending</t>
  </si>
  <si>
    <t>Per Capita GF Revenue</t>
  </si>
  <si>
    <t>Per Capita GF Spending</t>
  </si>
  <si>
    <t>Per Capita State Funds Revenue</t>
  </si>
  <si>
    <t>Per Capita State Funds Spending</t>
  </si>
  <si>
    <t>Per Capita All Funds Revenue</t>
  </si>
  <si>
    <t>Per Capita All Funds Spending</t>
  </si>
  <si>
    <t>Real Per Capita GF Revenue</t>
  </si>
  <si>
    <t>Real Per Capita GF Spending</t>
  </si>
  <si>
    <t>Real Per Capita State Funds Revenue</t>
  </si>
  <si>
    <t>Real Per Capita State Funds Spending</t>
  </si>
  <si>
    <t>Real Per Capita All Funds Revenue</t>
  </si>
  <si>
    <t>Real Per Capita All Funds Spending</t>
  </si>
  <si>
    <t>FY</t>
  </si>
  <si>
    <t>Governor</t>
  </si>
  <si>
    <t>Population</t>
  </si>
  <si>
    <t>CPI Deflator</t>
  </si>
  <si>
    <t>ANS Average $/bbl</t>
  </si>
  <si>
    <t xml:space="preserve"> Petroleum Revenue</t>
  </si>
  <si>
    <t>Non-Petroleum Revenue</t>
  </si>
  <si>
    <t>Traditional Revenue</t>
  </si>
  <si>
    <t>PFD from ERA</t>
  </si>
  <si>
    <t>POMV</t>
  </si>
  <si>
    <t>Total UGF Revenue</t>
  </si>
  <si>
    <t>UGF Agency Ops</t>
  </si>
  <si>
    <t>Statewide Ops</t>
  </si>
  <si>
    <t>Capital</t>
  </si>
  <si>
    <t>PFDs</t>
  </si>
  <si>
    <t>UGF Total Budget</t>
  </si>
  <si>
    <t>Fund Transfers</t>
  </si>
  <si>
    <t>Budget Draws</t>
  </si>
  <si>
    <t>Net Fund Transfers</t>
  </si>
  <si>
    <t>DGF Agency Ops</t>
  </si>
  <si>
    <t>DGF Statewide Ops</t>
  </si>
  <si>
    <t>DGF Capital</t>
  </si>
  <si>
    <t>DGF Total</t>
  </si>
  <si>
    <t>Total GF Revenue</t>
  </si>
  <si>
    <t>Other Agency Ops</t>
  </si>
  <si>
    <t>Other Statewide Ops</t>
  </si>
  <si>
    <t>Other Capital</t>
  </si>
  <si>
    <t>Other Total</t>
  </si>
  <si>
    <t>Total State Funds Revenue</t>
  </si>
  <si>
    <t>Federal Agency Ops</t>
  </si>
  <si>
    <t>Federal Statewide Ops</t>
  </si>
  <si>
    <t>Federal Capital</t>
  </si>
  <si>
    <t>Federal Total</t>
  </si>
  <si>
    <t>Total Revenue</t>
  </si>
  <si>
    <t>Real Petroleum Revenue</t>
  </si>
  <si>
    <t>Real Non-Petroleum Revenue</t>
  </si>
  <si>
    <t>Real Traditional Revenue</t>
  </si>
  <si>
    <t>Real PFD from ERA</t>
  </si>
  <si>
    <t>Real POMV</t>
  </si>
  <si>
    <t>Real Total UGF Revenue</t>
  </si>
  <si>
    <t>Real UGF Agency Ops</t>
  </si>
  <si>
    <t>Real Statewide Ops</t>
  </si>
  <si>
    <t>Real Capital</t>
  </si>
  <si>
    <t>Real PFDs</t>
  </si>
  <si>
    <t>Real UGF Total</t>
  </si>
  <si>
    <t>Real Fund Transfers</t>
  </si>
  <si>
    <t>Real Budget Draws</t>
  </si>
  <si>
    <t>Real Net Fund Transfers</t>
  </si>
  <si>
    <t>Real DGF Agency Ops</t>
  </si>
  <si>
    <t>Real DGF Statewide Ops</t>
  </si>
  <si>
    <t>Real DGF Capital</t>
  </si>
  <si>
    <t>Real DGF Total</t>
  </si>
  <si>
    <t>Real Total GF Revenue</t>
  </si>
  <si>
    <t>Real Other Agency Ops</t>
  </si>
  <si>
    <t>Real Other Statewide Ops</t>
  </si>
  <si>
    <t>Real Other Capital</t>
  </si>
  <si>
    <t>Real Other Total</t>
  </si>
  <si>
    <t>Real Total State Funds Revenue</t>
  </si>
  <si>
    <t>Real Federal Agency Ops</t>
  </si>
  <si>
    <t>Real Federal Statewide Ops</t>
  </si>
  <si>
    <t>Real Federal Capital</t>
  </si>
  <si>
    <t>Real Federal Total</t>
  </si>
  <si>
    <t>Real Total Revenue</t>
  </si>
  <si>
    <t>Per Capita Petroleum Revenue</t>
  </si>
  <si>
    <t>Per Capita Non-Petroleum Revenue</t>
  </si>
  <si>
    <t>Per Capita Traditional Revenue</t>
  </si>
  <si>
    <t>Per Capita PFD from ERA</t>
  </si>
  <si>
    <t>Per Capita POMV</t>
  </si>
  <si>
    <t>Per Capita Total UGF Revenue</t>
  </si>
  <si>
    <t>Per Capita UGF Agency Ops</t>
  </si>
  <si>
    <t>Per Capita Statewide Ops</t>
  </si>
  <si>
    <t>Per Capita Capital</t>
  </si>
  <si>
    <t>Per Capita PFDs</t>
  </si>
  <si>
    <t>Per Capita UGF Total</t>
  </si>
  <si>
    <t>Per Capita Fund Transfers</t>
  </si>
  <si>
    <t>Per Capita Budget Draws</t>
  </si>
  <si>
    <t>Per Capita Net Fund Transfers</t>
  </si>
  <si>
    <t>Per Capita DGF Agency Ops</t>
  </si>
  <si>
    <t>Per Capita DGF Statewide Ops</t>
  </si>
  <si>
    <t>Per Capita DGF Capital</t>
  </si>
  <si>
    <t>Per Capita DGF Revenue</t>
  </si>
  <si>
    <t>Per Capita Total GF Revenue</t>
  </si>
  <si>
    <t>Per Capita Other Agency Ops</t>
  </si>
  <si>
    <t>Per Capita Other Statewide Ops</t>
  </si>
  <si>
    <t>Per Capita Other Capital</t>
  </si>
  <si>
    <t>Per Capita Other Revenue</t>
  </si>
  <si>
    <t>Per Capita Total State Funds Revenue</t>
  </si>
  <si>
    <t>Per Capita Federal Agency Ops</t>
  </si>
  <si>
    <t>Per Capita Federal Statewide Ops</t>
  </si>
  <si>
    <t>Per Capita Federal Capital</t>
  </si>
  <si>
    <t>Per Capita Federal Revenue</t>
  </si>
  <si>
    <t>Per Capita Total Revenue</t>
  </si>
  <si>
    <t>Real Per Capita UGF Agency Ops</t>
  </si>
  <si>
    <t>Real Per Capita Statewide Ops</t>
  </si>
  <si>
    <t>Real Per Capita Capital</t>
  </si>
  <si>
    <t>Real Per Capita PFDs</t>
  </si>
  <si>
    <t>Real Per Capita UGF Total</t>
  </si>
  <si>
    <t>Real Per Capita Fund Transfers</t>
  </si>
  <si>
    <t>Real Per Capita Budget Draws</t>
  </si>
  <si>
    <t>Real Per Capita Net Fund Transfers</t>
  </si>
  <si>
    <t>Real Per Capita DGF Agency Ops</t>
  </si>
  <si>
    <t>Real Per Capita DGF Statewide Ops</t>
  </si>
  <si>
    <t>Real Per Capita DGF Capital</t>
  </si>
  <si>
    <t>Real Per Capita DGF Revenue</t>
  </si>
  <si>
    <t>Real Per Capita Total GF Revenue</t>
  </si>
  <si>
    <t>Real Per Capita Other Agency Ops</t>
  </si>
  <si>
    <t>Real Per Capita Other Statewide Ops</t>
  </si>
  <si>
    <t>Real Per Capita Other Capital</t>
  </si>
  <si>
    <t>Real Per Capita Other Revenue</t>
  </si>
  <si>
    <t>Real Per Capita Total State Funds Revenue</t>
  </si>
  <si>
    <t>Real Per Capita Federal Agency Ops</t>
  </si>
  <si>
    <t>Real Per Capita Federal Statewide Ops</t>
  </si>
  <si>
    <t>Real Per Capita Federal Capital</t>
  </si>
  <si>
    <t>Real Per Capita Federal Revenue</t>
  </si>
  <si>
    <t>Real Per Capita Total Revenue</t>
  </si>
  <si>
    <t>GF Agency Ops</t>
  </si>
  <si>
    <t>GF Statewide Ops</t>
  </si>
  <si>
    <t>GF Capital</t>
  </si>
  <si>
    <t>GF Total Budget</t>
  </si>
  <si>
    <t>State Funds Agency Ops</t>
  </si>
  <si>
    <t>State Funds Statewide Ops</t>
  </si>
  <si>
    <t>State Funds Capital</t>
  </si>
  <si>
    <t>State Funds Total Budget</t>
  </si>
  <si>
    <t>All Funds Agency Ops</t>
  </si>
  <si>
    <t>All  Funds Statewide Ops</t>
  </si>
  <si>
    <t>All  Funds Capital</t>
  </si>
  <si>
    <t>All  Funds Total Budget</t>
  </si>
  <si>
    <t>Egan</t>
  </si>
  <si>
    <t>Hickel</t>
  </si>
  <si>
    <t>Hammond</t>
  </si>
  <si>
    <t>Sheffield</t>
  </si>
  <si>
    <t>Cowper</t>
  </si>
  <si>
    <t>Knowles</t>
  </si>
  <si>
    <t>Murkowski</t>
  </si>
  <si>
    <t>Palin</t>
  </si>
  <si>
    <t>Parnell</t>
  </si>
  <si>
    <t>Walker</t>
  </si>
  <si>
    <t>Dunleavy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</si>
</sst>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vertical="top" wrapText="1"/>
      <protection locked="0"/>
    </xf>
    <xf numFmtId="165" fontId="0" fillId="0" borderId="4" xfId="1" applyNumberFormat="1" applyFont="1" applyBorder="1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5" xfId="1" applyNumberFormat="1" applyFont="1" applyBorder="1" applyProtection="1">
      <protection locked="0"/>
    </xf>
    <xf numFmtId="166" fontId="0" fillId="0" borderId="0" xfId="0" applyNumberFormat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1" fillId="0" borderId="0" xfId="1" applyFont="1" applyFill="1" applyBorder="1" applyAlignment="1" applyProtection="1">
      <alignment vertical="top" wrapText="1"/>
      <protection locked="0"/>
    </xf>
    <xf numFmtId="165" fontId="0" fillId="2" borderId="0" xfId="1" applyNumberFormat="1" applyFont="1" applyFill="1" applyProtection="1"/>
    <xf numFmtId="43" fontId="0" fillId="0" borderId="0" xfId="1" applyFont="1" applyFill="1" applyProtection="1">
      <protection locked="0"/>
    </xf>
    <xf numFmtId="165" fontId="0" fillId="0" borderId="0" xfId="1" applyNumberFormat="1" applyFont="1" applyFill="1" applyProtection="1">
      <protection locked="0"/>
    </xf>
    <xf numFmtId="43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FD/Shared%20Documents/General/Reference/Budget%20History/New%20Budget%20History%20File/0%20Budget%20History%20Automated%20File%20-%20Oc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Data"/>
      <sheetName val="UGF Rev"/>
      <sheetName val="UGF Nominal"/>
      <sheetName val="AF Nominal"/>
      <sheetName val="SF Nominal"/>
      <sheetName val="SF Real"/>
      <sheetName val="SF NPC"/>
      <sheetName val="AF NPC"/>
      <sheetName val="SF RPC"/>
      <sheetName val="AF RPC"/>
      <sheetName val="Population"/>
      <sheetName val="Inflation"/>
      <sheetName val="CBR&amp;SBR"/>
      <sheetName val="CBR&amp;SBR&amp;ERA"/>
      <sheetName val="Reserves Data"/>
    </sheetNames>
    <sheetDataSet>
      <sheetData sheetId="0">
        <row r="3">
          <cell r="A3" t="str">
            <v>FY1959</v>
          </cell>
          <cell r="C3">
            <v>224000</v>
          </cell>
          <cell r="F3">
            <v>3.1</v>
          </cell>
          <cell r="G3">
            <v>22.3</v>
          </cell>
        </row>
        <row r="4">
          <cell r="A4" t="str">
            <v>FY1960</v>
          </cell>
          <cell r="C4">
            <v>230400</v>
          </cell>
          <cell r="F4">
            <v>9.8999999999999986</v>
          </cell>
          <cell r="G4">
            <v>38.1</v>
          </cell>
          <cell r="N4">
            <v>28288.1</v>
          </cell>
          <cell r="O4">
            <v>0</v>
          </cell>
          <cell r="P4">
            <v>808</v>
          </cell>
          <cell r="Q4">
            <v>239.9</v>
          </cell>
          <cell r="R4">
            <v>0</v>
          </cell>
          <cell r="S4">
            <v>0</v>
          </cell>
          <cell r="T4">
            <v>1774.3</v>
          </cell>
          <cell r="U4">
            <v>0</v>
          </cell>
          <cell r="V4">
            <v>0</v>
          </cell>
          <cell r="Z4">
            <v>0</v>
          </cell>
          <cell r="AD4">
            <v>1080</v>
          </cell>
          <cell r="AE4">
            <v>0</v>
          </cell>
          <cell r="AF4">
            <v>5680.2</v>
          </cell>
          <cell r="AG4">
            <v>950</v>
          </cell>
        </row>
        <row r="5">
          <cell r="A5" t="str">
            <v>FY1961</v>
          </cell>
          <cell r="C5">
            <v>236700</v>
          </cell>
          <cell r="D5">
            <v>6.875014492753623</v>
          </cell>
          <cell r="F5">
            <v>4.2</v>
          </cell>
          <cell r="G5">
            <v>36.299999999999997</v>
          </cell>
          <cell r="N5">
            <v>39845.1</v>
          </cell>
          <cell r="O5">
            <v>147.4</v>
          </cell>
          <cell r="P5">
            <v>5990.3</v>
          </cell>
          <cell r="Q5">
            <v>769.1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Z5">
            <v>0</v>
          </cell>
          <cell r="AD5">
            <v>1598.7</v>
          </cell>
          <cell r="AE5">
            <v>0</v>
          </cell>
          <cell r="AF5">
            <v>267.10000000000002</v>
          </cell>
          <cell r="AG5">
            <v>40677</v>
          </cell>
        </row>
        <row r="6">
          <cell r="A6" t="str">
            <v>FY1962</v>
          </cell>
          <cell r="C6">
            <v>242800</v>
          </cell>
          <cell r="D6">
            <v>6.8353890489913534</v>
          </cell>
          <cell r="F6">
            <v>26</v>
          </cell>
          <cell r="G6">
            <v>42.9</v>
          </cell>
          <cell r="N6">
            <v>45317.7</v>
          </cell>
          <cell r="O6">
            <v>189</v>
          </cell>
          <cell r="P6">
            <v>2090.1999999999998</v>
          </cell>
          <cell r="Q6">
            <v>1002.8</v>
          </cell>
          <cell r="R6">
            <v>1146.3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Z6">
            <v>0</v>
          </cell>
          <cell r="AD6">
            <v>6342</v>
          </cell>
          <cell r="AE6">
            <v>0</v>
          </cell>
          <cell r="AF6">
            <v>4534.1000000000004</v>
          </cell>
          <cell r="AG6">
            <v>44793</v>
          </cell>
        </row>
        <row r="7">
          <cell r="A7" t="str">
            <v>FY1963</v>
          </cell>
          <cell r="C7">
            <v>249900</v>
          </cell>
          <cell r="D7">
            <v>6.8157471264367819</v>
          </cell>
          <cell r="F7">
            <v>27.799999999999997</v>
          </cell>
          <cell r="G7">
            <v>43.8</v>
          </cell>
          <cell r="N7">
            <v>59883.9</v>
          </cell>
          <cell r="O7">
            <v>183.9</v>
          </cell>
          <cell r="P7">
            <v>2413.9</v>
          </cell>
          <cell r="Q7">
            <v>2292</v>
          </cell>
          <cell r="R7">
            <v>1626.6</v>
          </cell>
          <cell r="S7">
            <v>0</v>
          </cell>
          <cell r="T7">
            <v>0</v>
          </cell>
          <cell r="U7">
            <v>710.4</v>
          </cell>
          <cell r="V7">
            <v>0</v>
          </cell>
          <cell r="Z7">
            <v>0</v>
          </cell>
          <cell r="AD7">
            <v>7669.4</v>
          </cell>
          <cell r="AE7">
            <v>60</v>
          </cell>
          <cell r="AF7">
            <v>1045.2</v>
          </cell>
          <cell r="AG7">
            <v>17409</v>
          </cell>
        </row>
        <row r="8">
          <cell r="A8" t="str">
            <v>FY1964</v>
          </cell>
          <cell r="C8">
            <v>253200</v>
          </cell>
          <cell r="D8">
            <v>6.7767999999999997</v>
          </cell>
          <cell r="F8">
            <v>14.9</v>
          </cell>
          <cell r="G8">
            <v>52.1</v>
          </cell>
          <cell r="N8">
            <v>71218.600000000006</v>
          </cell>
          <cell r="O8">
            <v>395</v>
          </cell>
          <cell r="P8">
            <v>16724</v>
          </cell>
          <cell r="Q8">
            <v>2519.3000000000002</v>
          </cell>
          <cell r="R8">
            <v>2116.3000000000002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Z8">
            <v>0</v>
          </cell>
          <cell r="AD8">
            <v>10879.4</v>
          </cell>
          <cell r="AE8">
            <v>0</v>
          </cell>
          <cell r="AF8">
            <v>56085.3</v>
          </cell>
          <cell r="AG8">
            <v>7033</v>
          </cell>
        </row>
        <row r="9">
          <cell r="A9" t="str">
            <v>FY1965</v>
          </cell>
          <cell r="C9">
            <v>265200</v>
          </cell>
          <cell r="D9">
            <v>6.719206798866856</v>
          </cell>
          <cell r="F9">
            <v>16.5</v>
          </cell>
          <cell r="G9">
            <v>66.5</v>
          </cell>
          <cell r="N9">
            <v>72394.7</v>
          </cell>
          <cell r="O9">
            <v>3879.5</v>
          </cell>
          <cell r="P9">
            <v>21117.4</v>
          </cell>
          <cell r="Q9">
            <v>2586</v>
          </cell>
          <cell r="R9">
            <v>2314</v>
          </cell>
          <cell r="S9">
            <v>214</v>
          </cell>
          <cell r="T9">
            <v>0</v>
          </cell>
          <cell r="U9">
            <v>0</v>
          </cell>
          <cell r="V9">
            <v>0</v>
          </cell>
          <cell r="Z9">
            <v>0</v>
          </cell>
          <cell r="AD9">
            <v>949</v>
          </cell>
          <cell r="AE9">
            <v>0</v>
          </cell>
          <cell r="AF9">
            <v>103970.1</v>
          </cell>
          <cell r="AG9">
            <v>67334.399999999994</v>
          </cell>
        </row>
        <row r="10">
          <cell r="A10" t="str">
            <v>FY1966</v>
          </cell>
          <cell r="C10">
            <v>271500</v>
          </cell>
          <cell r="D10">
            <v>6.5341046831955927</v>
          </cell>
          <cell r="F10">
            <v>21.6</v>
          </cell>
          <cell r="G10">
            <v>64.900000000000006</v>
          </cell>
          <cell r="N10">
            <v>82174.600000000006</v>
          </cell>
          <cell r="O10">
            <v>1963.6</v>
          </cell>
          <cell r="P10">
            <v>20084.400000000001</v>
          </cell>
          <cell r="Q10">
            <v>2392.3000000000002</v>
          </cell>
          <cell r="R10">
            <v>3334.1</v>
          </cell>
          <cell r="S10">
            <v>209.3</v>
          </cell>
          <cell r="T10">
            <v>0</v>
          </cell>
          <cell r="U10">
            <v>0</v>
          </cell>
          <cell r="V10">
            <v>0</v>
          </cell>
          <cell r="Z10">
            <v>0</v>
          </cell>
          <cell r="AD10">
            <v>3760.4</v>
          </cell>
          <cell r="AE10">
            <v>0</v>
          </cell>
          <cell r="AF10">
            <v>41756.400000000001</v>
          </cell>
          <cell r="AG10">
            <v>18756.7</v>
          </cell>
        </row>
        <row r="11">
          <cell r="A11" t="str">
            <v>FY1967</v>
          </cell>
          <cell r="C11">
            <v>277900</v>
          </cell>
          <cell r="D11">
            <v>6.3760215053763432</v>
          </cell>
          <cell r="F11">
            <v>21.5</v>
          </cell>
          <cell r="G11">
            <v>65.099999999999994</v>
          </cell>
          <cell r="N11">
            <v>90984.9</v>
          </cell>
          <cell r="O11">
            <v>2780.1</v>
          </cell>
          <cell r="P11">
            <v>22645.599999999999</v>
          </cell>
          <cell r="Q11">
            <v>2729.8</v>
          </cell>
          <cell r="R11">
            <v>4066.9</v>
          </cell>
          <cell r="S11">
            <v>239</v>
          </cell>
          <cell r="T11">
            <v>0</v>
          </cell>
          <cell r="U11">
            <v>0</v>
          </cell>
          <cell r="V11">
            <v>0</v>
          </cell>
          <cell r="Z11">
            <v>0</v>
          </cell>
          <cell r="AD11">
            <v>1416.2</v>
          </cell>
          <cell r="AE11">
            <v>156.6</v>
          </cell>
          <cell r="AF11">
            <v>52283.4</v>
          </cell>
          <cell r="AG11">
            <v>68600.2</v>
          </cell>
        </row>
        <row r="12">
          <cell r="A12" t="str">
            <v>FY1968</v>
          </cell>
          <cell r="C12">
            <v>284900</v>
          </cell>
          <cell r="D12">
            <v>6.2254068241469813</v>
          </cell>
          <cell r="F12">
            <v>52</v>
          </cell>
          <cell r="G12">
            <v>60.7</v>
          </cell>
          <cell r="N12">
            <v>99561</v>
          </cell>
          <cell r="O12">
            <v>1870.2</v>
          </cell>
          <cell r="P12">
            <v>26128.2</v>
          </cell>
          <cell r="Q12">
            <v>4110.2</v>
          </cell>
          <cell r="R12">
            <v>4508.1000000000004</v>
          </cell>
          <cell r="S12">
            <v>255.9</v>
          </cell>
          <cell r="T12">
            <v>0</v>
          </cell>
          <cell r="U12">
            <v>0</v>
          </cell>
          <cell r="V12">
            <v>0</v>
          </cell>
          <cell r="Z12">
            <v>0</v>
          </cell>
          <cell r="AD12">
            <v>2005.1000000000001</v>
          </cell>
          <cell r="AE12">
            <v>68.8</v>
          </cell>
          <cell r="AF12">
            <v>89567.1</v>
          </cell>
          <cell r="AG12">
            <v>25606.5</v>
          </cell>
        </row>
        <row r="13">
          <cell r="A13" t="str">
            <v>FY1969</v>
          </cell>
          <cell r="C13">
            <v>294600</v>
          </cell>
          <cell r="D13">
            <v>5.9895959595959587</v>
          </cell>
          <cell r="F13">
            <v>34.5</v>
          </cell>
          <cell r="G13">
            <v>77.900000000000006</v>
          </cell>
          <cell r="N13">
            <v>159941.79999999999</v>
          </cell>
          <cell r="O13">
            <v>2480.4</v>
          </cell>
          <cell r="P13">
            <v>31455.599999999999</v>
          </cell>
          <cell r="Q13">
            <v>3794.8</v>
          </cell>
          <cell r="R13">
            <v>6631.7</v>
          </cell>
          <cell r="S13">
            <v>242.5</v>
          </cell>
          <cell r="T13">
            <v>0</v>
          </cell>
          <cell r="U13">
            <v>0</v>
          </cell>
          <cell r="V13">
            <v>0</v>
          </cell>
          <cell r="Z13">
            <v>0</v>
          </cell>
          <cell r="AD13">
            <v>6422.6</v>
          </cell>
          <cell r="AE13">
            <v>4000</v>
          </cell>
          <cell r="AF13">
            <v>53562.8</v>
          </cell>
          <cell r="AG13">
            <v>75943.3</v>
          </cell>
        </row>
        <row r="14">
          <cell r="A14" t="str">
            <v>FY1970</v>
          </cell>
          <cell r="C14">
            <v>308500</v>
          </cell>
          <cell r="D14">
            <v>5.7709975669099753</v>
          </cell>
          <cell r="F14">
            <v>938.9</v>
          </cell>
          <cell r="G14">
            <v>128.4</v>
          </cell>
          <cell r="N14">
            <v>158271.29999999999</v>
          </cell>
          <cell r="O14">
            <v>2847.5</v>
          </cell>
          <cell r="P14">
            <v>37771.4</v>
          </cell>
          <cell r="Q14">
            <v>6095.4</v>
          </cell>
          <cell r="R14">
            <v>9032.7000000000007</v>
          </cell>
          <cell r="S14">
            <v>237.3</v>
          </cell>
          <cell r="T14">
            <v>0</v>
          </cell>
          <cell r="U14">
            <v>662.4</v>
          </cell>
          <cell r="V14">
            <v>0</v>
          </cell>
          <cell r="Z14">
            <v>500</v>
          </cell>
          <cell r="AD14">
            <v>131219.1</v>
          </cell>
          <cell r="AE14">
            <v>0</v>
          </cell>
          <cell r="AF14">
            <v>54540.2</v>
          </cell>
          <cell r="AG14">
            <v>24907.5</v>
          </cell>
        </row>
        <row r="15">
          <cell r="A15" t="str">
            <v>FY1971</v>
          </cell>
          <cell r="C15">
            <v>319600</v>
          </cell>
          <cell r="D15">
            <v>5.6072813238770687</v>
          </cell>
          <cell r="F15">
            <v>47</v>
          </cell>
          <cell r="G15">
            <v>173.4</v>
          </cell>
          <cell r="N15">
            <v>255619</v>
          </cell>
          <cell r="O15">
            <v>2530.5</v>
          </cell>
          <cell r="P15">
            <v>45076.800000000003</v>
          </cell>
          <cell r="Q15">
            <v>8171.5</v>
          </cell>
          <cell r="R15">
            <v>14838.4</v>
          </cell>
          <cell r="S15">
            <v>341.9</v>
          </cell>
          <cell r="T15">
            <v>0</v>
          </cell>
          <cell r="U15">
            <v>922.4</v>
          </cell>
          <cell r="V15">
            <v>0</v>
          </cell>
          <cell r="Z15">
            <v>125</v>
          </cell>
          <cell r="AD15">
            <v>92574.399999999994</v>
          </cell>
          <cell r="AE15">
            <v>0</v>
          </cell>
          <cell r="AF15">
            <v>70963.3</v>
          </cell>
          <cell r="AG15">
            <v>15943.5</v>
          </cell>
        </row>
        <row r="16">
          <cell r="A16" t="str">
            <v>FY1972</v>
          </cell>
          <cell r="C16">
            <v>329800</v>
          </cell>
          <cell r="D16">
            <v>5.4651612903225804</v>
          </cell>
          <cell r="F16">
            <v>48.4</v>
          </cell>
          <cell r="G16">
            <v>170.8</v>
          </cell>
          <cell r="N16">
            <v>278982.40000000002</v>
          </cell>
          <cell r="O16">
            <v>3068.4</v>
          </cell>
          <cell r="P16">
            <v>50603.7</v>
          </cell>
          <cell r="Q16">
            <v>9663.7000000000007</v>
          </cell>
          <cell r="R16">
            <v>20523</v>
          </cell>
          <cell r="S16">
            <v>387</v>
          </cell>
          <cell r="T16">
            <v>0</v>
          </cell>
          <cell r="U16">
            <v>1710</v>
          </cell>
          <cell r="V16">
            <v>0</v>
          </cell>
          <cell r="Z16">
            <v>135.4</v>
          </cell>
          <cell r="AD16">
            <v>15426</v>
          </cell>
          <cell r="AE16">
            <v>0</v>
          </cell>
          <cell r="AF16">
            <v>114029.9</v>
          </cell>
          <cell r="AG16">
            <v>32534.999999999996</v>
          </cell>
        </row>
        <row r="17">
          <cell r="A17" t="str">
            <v>FY1973</v>
          </cell>
          <cell r="C17">
            <v>336400</v>
          </cell>
          <cell r="D17">
            <v>5.2359381898454744</v>
          </cell>
          <cell r="F17">
            <v>50.300000000000004</v>
          </cell>
          <cell r="G17">
            <v>157.9</v>
          </cell>
          <cell r="N17">
            <v>297009.40000000002</v>
          </cell>
          <cell r="O17">
            <v>8556.7999999999993</v>
          </cell>
          <cell r="P17">
            <v>71896.5</v>
          </cell>
          <cell r="Q17">
            <v>12978.7</v>
          </cell>
          <cell r="R17">
            <v>27054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Z17">
            <v>1000</v>
          </cell>
          <cell r="AD17">
            <v>109895.2</v>
          </cell>
          <cell r="AE17">
            <v>0</v>
          </cell>
          <cell r="AF17">
            <v>0</v>
          </cell>
          <cell r="AG17">
            <v>136000</v>
          </cell>
        </row>
        <row r="18">
          <cell r="A18" t="str">
            <v>FY1974</v>
          </cell>
          <cell r="C18">
            <v>348100</v>
          </cell>
          <cell r="D18">
            <v>4.724860557768924</v>
          </cell>
          <cell r="F18">
            <v>80.199999999999989</v>
          </cell>
          <cell r="G18">
            <v>174.7</v>
          </cell>
          <cell r="N18">
            <v>358180.8</v>
          </cell>
          <cell r="O18">
            <v>3085.6</v>
          </cell>
          <cell r="P18">
            <v>90501.1</v>
          </cell>
          <cell r="Q18">
            <v>28467.599999999999</v>
          </cell>
          <cell r="R18">
            <v>28327.3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Z18">
            <v>0</v>
          </cell>
          <cell r="AD18">
            <v>7520.6</v>
          </cell>
          <cell r="AE18">
            <v>0</v>
          </cell>
          <cell r="AF18">
            <v>59020.5</v>
          </cell>
          <cell r="AG18">
            <v>15507.9</v>
          </cell>
        </row>
        <row r="19">
          <cell r="A19" t="str">
            <v>FY1975</v>
          </cell>
          <cell r="C19">
            <v>384100</v>
          </cell>
          <cell r="D19">
            <v>4.1539054290718038</v>
          </cell>
          <cell r="F19">
            <v>90.4</v>
          </cell>
          <cell r="G19">
            <v>243</v>
          </cell>
          <cell r="N19">
            <v>450185.2</v>
          </cell>
          <cell r="O19">
            <v>3438.6</v>
          </cell>
          <cell r="P19">
            <v>116370.7</v>
          </cell>
          <cell r="Q19">
            <v>37503.5</v>
          </cell>
          <cell r="R19">
            <v>38981.9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Z19">
            <v>0</v>
          </cell>
          <cell r="AD19">
            <v>21106.799999999999</v>
          </cell>
          <cell r="AE19">
            <v>24900</v>
          </cell>
          <cell r="AF19">
            <v>144623</v>
          </cell>
          <cell r="AG19">
            <v>207710.7</v>
          </cell>
        </row>
        <row r="20">
          <cell r="A20" t="str">
            <v>FY1976</v>
          </cell>
          <cell r="C20">
            <v>409800</v>
          </cell>
          <cell r="D20">
            <v>3.8567154471544716</v>
          </cell>
          <cell r="F20">
            <v>391.49999999999994</v>
          </cell>
          <cell r="G20">
            <v>318.3</v>
          </cell>
          <cell r="N20">
            <v>553635</v>
          </cell>
          <cell r="O20">
            <v>3746.4</v>
          </cell>
          <cell r="P20">
            <v>118999.9</v>
          </cell>
          <cell r="Q20">
            <v>42080.1</v>
          </cell>
          <cell r="R20">
            <v>36909.1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Z20">
            <v>0</v>
          </cell>
          <cell r="AD20">
            <v>28433.8</v>
          </cell>
          <cell r="AE20">
            <v>0</v>
          </cell>
          <cell r="AF20">
            <v>48400.4</v>
          </cell>
          <cell r="AG20">
            <v>10448.6</v>
          </cell>
        </row>
        <row r="21">
          <cell r="A21" t="str">
            <v>FY1977</v>
          </cell>
          <cell r="C21">
            <v>418000</v>
          </cell>
          <cell r="D21">
            <v>3.6156707317073171</v>
          </cell>
          <cell r="F21">
            <v>477.6</v>
          </cell>
          <cell r="G21">
            <v>396.7</v>
          </cell>
          <cell r="N21">
            <v>691470.1</v>
          </cell>
          <cell r="O21">
            <v>55866.2</v>
          </cell>
          <cell r="P21">
            <v>120935.8</v>
          </cell>
          <cell r="Q21">
            <v>17748.2</v>
          </cell>
          <cell r="R21">
            <v>21314.6</v>
          </cell>
          <cell r="S21">
            <v>0</v>
          </cell>
          <cell r="T21">
            <v>0</v>
          </cell>
          <cell r="U21">
            <v>1939.5</v>
          </cell>
          <cell r="V21">
            <v>0</v>
          </cell>
          <cell r="Z21">
            <v>2140</v>
          </cell>
          <cell r="AD21">
            <v>24759.888999999999</v>
          </cell>
          <cell r="AE21">
            <v>196.5</v>
          </cell>
          <cell r="AF21">
            <v>434778.5</v>
          </cell>
          <cell r="AG21">
            <v>213539.8</v>
          </cell>
        </row>
        <row r="22">
          <cell r="A22" t="str">
            <v>FY1978</v>
          </cell>
          <cell r="C22">
            <v>411600</v>
          </cell>
          <cell r="D22">
            <v>3.3787464387464383</v>
          </cell>
          <cell r="F22">
            <v>441.50000000000006</v>
          </cell>
          <cell r="G22">
            <v>323.39999999999998</v>
          </cell>
          <cell r="N22">
            <v>765498.5</v>
          </cell>
          <cell r="O22">
            <v>34690.400000000001</v>
          </cell>
          <cell r="P22">
            <v>190077</v>
          </cell>
          <cell r="Q22">
            <v>23688.400000000001</v>
          </cell>
          <cell r="R22">
            <v>39027.9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Z22">
            <v>0</v>
          </cell>
          <cell r="AD22">
            <v>51576.601999999999</v>
          </cell>
          <cell r="AE22">
            <v>100</v>
          </cell>
          <cell r="AF22">
            <v>31632.799999999999</v>
          </cell>
          <cell r="AG22">
            <v>22026.7</v>
          </cell>
        </row>
        <row r="23">
          <cell r="A23" t="str">
            <v>FY1979</v>
          </cell>
          <cell r="C23">
            <v>413700</v>
          </cell>
          <cell r="D23">
            <v>3.0565463917525775</v>
          </cell>
          <cell r="F23">
            <v>821.6</v>
          </cell>
          <cell r="G23">
            <v>311.39999999999998</v>
          </cell>
          <cell r="N23">
            <v>867341.5</v>
          </cell>
          <cell r="O23">
            <v>50209</v>
          </cell>
          <cell r="P23">
            <v>195414.5</v>
          </cell>
          <cell r="Q23">
            <v>14707.9</v>
          </cell>
          <cell r="R23">
            <v>29220.799999999999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Z23">
            <v>0</v>
          </cell>
          <cell r="AD23">
            <v>165733.5</v>
          </cell>
          <cell r="AE23">
            <v>8964.7000000000007</v>
          </cell>
          <cell r="AF23">
            <v>302683.90000000002</v>
          </cell>
          <cell r="AG23">
            <v>631232.4</v>
          </cell>
        </row>
        <row r="24">
          <cell r="A24" t="str">
            <v>FY1980</v>
          </cell>
          <cell r="C24">
            <v>419800</v>
          </cell>
          <cell r="D24">
            <v>2.77412865497076</v>
          </cell>
          <cell r="F24">
            <v>2256.5</v>
          </cell>
          <cell r="G24">
            <v>244.7</v>
          </cell>
          <cell r="N24">
            <v>1075040.8</v>
          </cell>
          <cell r="O24">
            <v>64519.5</v>
          </cell>
          <cell r="P24">
            <v>206898.2</v>
          </cell>
          <cell r="Q24">
            <v>23599.8</v>
          </cell>
          <cell r="R24">
            <v>16847.599999999999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Z24">
            <v>322055</v>
          </cell>
          <cell r="AD24">
            <v>577382.5</v>
          </cell>
          <cell r="AE24">
            <v>43627</v>
          </cell>
          <cell r="AF24">
            <v>66508.3</v>
          </cell>
          <cell r="AG24">
            <v>174390.39999999999</v>
          </cell>
        </row>
        <row r="25">
          <cell r="A25" t="str">
            <v>FY1981</v>
          </cell>
          <cell r="C25">
            <v>434300</v>
          </cell>
          <cell r="D25">
            <v>2.5669696969696969</v>
          </cell>
          <cell r="F25">
            <v>3304.3</v>
          </cell>
          <cell r="G25">
            <v>413.7</v>
          </cell>
          <cell r="N25">
            <v>1595711.7</v>
          </cell>
          <cell r="O25">
            <v>70182.2</v>
          </cell>
          <cell r="P25">
            <v>222314.9</v>
          </cell>
          <cell r="Q25">
            <v>27952.799999999999</v>
          </cell>
          <cell r="R25">
            <v>556211.1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Z25">
            <v>25000</v>
          </cell>
          <cell r="AD25">
            <v>387222</v>
          </cell>
          <cell r="AE25">
            <v>43764.5</v>
          </cell>
          <cell r="AF25">
            <v>355639.4</v>
          </cell>
          <cell r="AG25">
            <v>700206.8</v>
          </cell>
        </row>
        <row r="26">
          <cell r="A26" t="str">
            <v>FY1982</v>
          </cell>
          <cell r="C26">
            <v>464300</v>
          </cell>
          <cell r="D26">
            <v>2.4351950718685829</v>
          </cell>
          <cell r="F26">
            <v>3574.8</v>
          </cell>
          <cell r="G26">
            <v>533.6</v>
          </cell>
          <cell r="K26">
            <v>0</v>
          </cell>
          <cell r="N26">
            <v>2163746.9</v>
          </cell>
          <cell r="O26">
            <v>83882.600000000006</v>
          </cell>
          <cell r="P26">
            <v>251072</v>
          </cell>
          <cell r="Q26">
            <v>30365.1</v>
          </cell>
          <cell r="R26">
            <v>93577.1</v>
          </cell>
          <cell r="S26">
            <v>0</v>
          </cell>
          <cell r="T26">
            <v>0</v>
          </cell>
          <cell r="U26">
            <v>1945</v>
          </cell>
          <cell r="V26">
            <v>1948329.8</v>
          </cell>
          <cell r="Z26">
            <v>565100</v>
          </cell>
          <cell r="AD26">
            <v>1232593.8999999999</v>
          </cell>
          <cell r="AE26">
            <v>122.5</v>
          </cell>
          <cell r="AF26">
            <v>37277.4</v>
          </cell>
          <cell r="AG26">
            <v>35900.5</v>
          </cell>
        </row>
        <row r="27">
          <cell r="A27" t="str">
            <v>FY1983</v>
          </cell>
          <cell r="C27">
            <v>499100</v>
          </cell>
          <cell r="D27">
            <v>2.3910080645161287</v>
          </cell>
          <cell r="F27">
            <v>3026.6</v>
          </cell>
          <cell r="G27">
            <v>604.40000000000055</v>
          </cell>
          <cell r="K27">
            <v>0</v>
          </cell>
          <cell r="N27">
            <v>1853276.6</v>
          </cell>
          <cell r="O27">
            <v>91807.3</v>
          </cell>
          <cell r="P27">
            <v>244628.7</v>
          </cell>
          <cell r="Q27">
            <v>64405.1</v>
          </cell>
          <cell r="R27">
            <v>22586.400000000001</v>
          </cell>
          <cell r="S27">
            <v>0</v>
          </cell>
          <cell r="T27">
            <v>0</v>
          </cell>
          <cell r="U27">
            <v>1960</v>
          </cell>
          <cell r="V27">
            <v>422567.2</v>
          </cell>
          <cell r="Z27">
            <v>7300.1</v>
          </cell>
          <cell r="AD27">
            <v>668490.19999999995</v>
          </cell>
          <cell r="AE27">
            <v>10190</v>
          </cell>
          <cell r="AF27">
            <v>205633.5</v>
          </cell>
          <cell r="AG27">
            <v>25254</v>
          </cell>
        </row>
        <row r="28">
          <cell r="A28" t="str">
            <v>FY1984</v>
          </cell>
          <cell r="C28">
            <v>524000</v>
          </cell>
          <cell r="D28">
            <v>2.2961084220716361</v>
          </cell>
          <cell r="F28">
            <v>2861.6</v>
          </cell>
          <cell r="G28">
            <v>528.5</v>
          </cell>
          <cell r="K28">
            <v>0</v>
          </cell>
          <cell r="N28">
            <v>1787715.6</v>
          </cell>
          <cell r="O28">
            <v>97713.5</v>
          </cell>
          <cell r="P28">
            <v>219309.3</v>
          </cell>
          <cell r="Q28">
            <v>34071.199999999997</v>
          </cell>
          <cell r="R28">
            <v>192640.8</v>
          </cell>
          <cell r="S28">
            <v>0</v>
          </cell>
          <cell r="T28">
            <v>0</v>
          </cell>
          <cell r="U28">
            <v>1965</v>
          </cell>
          <cell r="V28">
            <v>300000</v>
          </cell>
          <cell r="Z28">
            <v>1582.4</v>
          </cell>
          <cell r="AD28">
            <v>873756.5</v>
          </cell>
          <cell r="AE28">
            <v>10166</v>
          </cell>
          <cell r="AF28">
            <v>363101.7</v>
          </cell>
          <cell r="AG28">
            <v>18900</v>
          </cell>
        </row>
        <row r="29">
          <cell r="A29" t="str">
            <v>FY1985</v>
          </cell>
          <cell r="C29">
            <v>543900</v>
          </cell>
          <cell r="D29">
            <v>2.2418525519848771</v>
          </cell>
          <cell r="F29">
            <v>2743.5000000000005</v>
          </cell>
          <cell r="G29">
            <v>516.5</v>
          </cell>
          <cell r="K29">
            <v>314.69670000000002</v>
          </cell>
          <cell r="N29">
            <v>2155288.7000000002</v>
          </cell>
          <cell r="O29">
            <v>140443</v>
          </cell>
          <cell r="P29">
            <v>228938.8</v>
          </cell>
          <cell r="Q29">
            <v>50880.5</v>
          </cell>
          <cell r="R29">
            <v>108677.8</v>
          </cell>
          <cell r="S29">
            <v>0</v>
          </cell>
          <cell r="T29">
            <v>0</v>
          </cell>
          <cell r="U29">
            <v>5565.6</v>
          </cell>
          <cell r="V29">
            <v>614696.69999999995</v>
          </cell>
          <cell r="Z29">
            <v>280188.3</v>
          </cell>
          <cell r="AD29">
            <v>836490.2</v>
          </cell>
          <cell r="AE29">
            <v>400</v>
          </cell>
          <cell r="AF29">
            <v>142358.6</v>
          </cell>
          <cell r="AG29">
            <v>58803.6</v>
          </cell>
        </row>
        <row r="30">
          <cell r="A30" t="str">
            <v>FY1986</v>
          </cell>
          <cell r="C30">
            <v>550700</v>
          </cell>
          <cell r="D30">
            <v>2.2002597402597401</v>
          </cell>
          <cell r="F30">
            <v>2657.4</v>
          </cell>
          <cell r="G30">
            <v>418.1</v>
          </cell>
          <cell r="K30">
            <v>217.274</v>
          </cell>
          <cell r="N30">
            <v>1937371</v>
          </cell>
          <cell r="O30">
            <v>112016.6</v>
          </cell>
          <cell r="P30">
            <v>276193.40000000002</v>
          </cell>
          <cell r="Q30">
            <v>43623.8</v>
          </cell>
          <cell r="R30">
            <v>365272.4</v>
          </cell>
          <cell r="S30">
            <v>0</v>
          </cell>
          <cell r="T30">
            <v>0</v>
          </cell>
          <cell r="U30">
            <v>5563</v>
          </cell>
          <cell r="V30">
            <v>217274</v>
          </cell>
          <cell r="Z30">
            <v>-120753.4</v>
          </cell>
          <cell r="AD30">
            <v>552038.1</v>
          </cell>
          <cell r="AE30">
            <v>122</v>
          </cell>
          <cell r="AF30">
            <v>336024.1</v>
          </cell>
          <cell r="AG30">
            <v>96896</v>
          </cell>
        </row>
        <row r="31">
          <cell r="A31" t="str">
            <v>FY1987</v>
          </cell>
          <cell r="C31">
            <v>541300</v>
          </cell>
          <cell r="D31">
            <v>2.1921256931608131</v>
          </cell>
          <cell r="F31">
            <v>1394.5</v>
          </cell>
          <cell r="G31">
            <v>404.9</v>
          </cell>
          <cell r="K31">
            <v>303.42500000000001</v>
          </cell>
          <cell r="N31">
            <v>1882964.9</v>
          </cell>
          <cell r="O31">
            <v>126813.6</v>
          </cell>
          <cell r="P31">
            <v>308735.8</v>
          </cell>
          <cell r="Q31">
            <v>54549</v>
          </cell>
          <cell r="R31">
            <v>313359.90000000002</v>
          </cell>
          <cell r="S31">
            <v>0</v>
          </cell>
          <cell r="T31">
            <v>0</v>
          </cell>
          <cell r="U31">
            <v>10178.9</v>
          </cell>
          <cell r="V31">
            <v>303425</v>
          </cell>
          <cell r="Z31">
            <v>36000</v>
          </cell>
          <cell r="AD31">
            <v>215580.1</v>
          </cell>
          <cell r="AE31">
            <v>12766.5</v>
          </cell>
          <cell r="AF31">
            <v>357326.6</v>
          </cell>
          <cell r="AG31">
            <v>34965.699999999997</v>
          </cell>
        </row>
        <row r="32">
          <cell r="A32" t="str">
            <v>FY1988</v>
          </cell>
          <cell r="C32">
            <v>535000</v>
          </cell>
          <cell r="D32">
            <v>2.1840515653775321</v>
          </cell>
          <cell r="F32">
            <v>1949.6000000000001</v>
          </cell>
          <cell r="G32">
            <v>356.2</v>
          </cell>
          <cell r="K32">
            <v>390.983</v>
          </cell>
          <cell r="N32">
            <v>1772977.4</v>
          </cell>
          <cell r="O32">
            <v>138248.5</v>
          </cell>
          <cell r="P32">
            <v>329706.40000000002</v>
          </cell>
          <cell r="Q32">
            <v>83987.1</v>
          </cell>
          <cell r="R32">
            <v>278050.3</v>
          </cell>
          <cell r="S32">
            <v>4415.7</v>
          </cell>
          <cell r="T32">
            <v>0</v>
          </cell>
          <cell r="U32">
            <v>8378.2000000000007</v>
          </cell>
          <cell r="V32">
            <v>390983</v>
          </cell>
          <cell r="Z32">
            <v>-18294</v>
          </cell>
          <cell r="AD32">
            <v>88500.800000000003</v>
          </cell>
          <cell r="AE32">
            <v>3700</v>
          </cell>
          <cell r="AF32">
            <v>209436.7</v>
          </cell>
          <cell r="AG32">
            <v>45837.599999999999</v>
          </cell>
        </row>
        <row r="33">
          <cell r="A33" t="str">
            <v>FY1989</v>
          </cell>
          <cell r="C33">
            <v>538900</v>
          </cell>
          <cell r="D33">
            <v>2.1234377797672335</v>
          </cell>
          <cell r="F33">
            <v>1840.4</v>
          </cell>
          <cell r="G33">
            <v>345.8</v>
          </cell>
          <cell r="K33">
            <v>424.37599999999998</v>
          </cell>
          <cell r="N33">
            <v>1838722.1</v>
          </cell>
          <cell r="O33">
            <v>142073.5</v>
          </cell>
          <cell r="P33">
            <v>361356</v>
          </cell>
          <cell r="Q33">
            <v>125304.6</v>
          </cell>
          <cell r="R33">
            <v>282005.90000000002</v>
          </cell>
          <cell r="S33">
            <v>6431.4</v>
          </cell>
          <cell r="T33">
            <v>9000</v>
          </cell>
          <cell r="U33">
            <v>8766.7000000000007</v>
          </cell>
          <cell r="V33">
            <v>424376</v>
          </cell>
          <cell r="Z33">
            <v>-8654.7000000000007</v>
          </cell>
          <cell r="AD33">
            <v>176670.95</v>
          </cell>
          <cell r="AE33">
            <v>10147.5</v>
          </cell>
          <cell r="AF33">
            <v>192363.1</v>
          </cell>
          <cell r="AG33">
            <v>28819</v>
          </cell>
        </row>
        <row r="34">
          <cell r="A34" t="str">
            <v>FY1990</v>
          </cell>
          <cell r="C34">
            <v>553171</v>
          </cell>
          <cell r="D34">
            <v>1.9998988195615515</v>
          </cell>
          <cell r="F34">
            <v>2121.3000000000002</v>
          </cell>
          <cell r="G34">
            <v>385.9</v>
          </cell>
          <cell r="K34">
            <v>459.97500000000002</v>
          </cell>
          <cell r="N34">
            <v>1906488.7</v>
          </cell>
          <cell r="O34">
            <v>180390.3</v>
          </cell>
          <cell r="P34">
            <v>400277</v>
          </cell>
          <cell r="Q34">
            <v>139018.9</v>
          </cell>
          <cell r="R34">
            <v>281289.3</v>
          </cell>
          <cell r="S34">
            <v>0</v>
          </cell>
          <cell r="T34">
            <v>0</v>
          </cell>
          <cell r="U34">
            <v>8737.6</v>
          </cell>
          <cell r="V34">
            <v>459975</v>
          </cell>
          <cell r="Z34">
            <v>31419.7</v>
          </cell>
          <cell r="AD34">
            <v>130870.90000000001</v>
          </cell>
          <cell r="AE34">
            <v>5225.7</v>
          </cell>
          <cell r="AF34">
            <v>174156.7</v>
          </cell>
          <cell r="AG34">
            <v>34155</v>
          </cell>
        </row>
        <row r="35">
          <cell r="A35" t="str">
            <v>FY1991</v>
          </cell>
          <cell r="C35">
            <v>569054</v>
          </cell>
          <cell r="D35">
            <v>1.9128064516129031</v>
          </cell>
          <cell r="F35">
            <v>2571.8000000000002</v>
          </cell>
          <cell r="G35">
            <v>414.8</v>
          </cell>
          <cell r="K35">
            <v>487.48399999999998</v>
          </cell>
          <cell r="N35">
            <v>2012979</v>
          </cell>
          <cell r="O35">
            <v>187377.1</v>
          </cell>
          <cell r="P35">
            <v>477640.4</v>
          </cell>
          <cell r="Q35">
            <v>208665.5</v>
          </cell>
          <cell r="R35">
            <v>271735</v>
          </cell>
          <cell r="S35">
            <v>0</v>
          </cell>
          <cell r="T35">
            <v>14000</v>
          </cell>
          <cell r="U35">
            <v>8652.9</v>
          </cell>
          <cell r="V35">
            <v>487484</v>
          </cell>
          <cell r="Z35">
            <v>45487</v>
          </cell>
          <cell r="AD35">
            <v>271531.59999999998</v>
          </cell>
          <cell r="AE35">
            <v>9839.7000000000007</v>
          </cell>
          <cell r="AF35">
            <v>298670.5</v>
          </cell>
          <cell r="AG35">
            <v>35614</v>
          </cell>
        </row>
        <row r="36">
          <cell r="A36" t="str">
            <v>FY1992</v>
          </cell>
          <cell r="C36">
            <v>586722</v>
          </cell>
          <cell r="D36">
            <v>1.8501404056162247</v>
          </cell>
          <cell r="F36">
            <v>2007.4</v>
          </cell>
          <cell r="G36">
            <v>455.2</v>
          </cell>
          <cell r="K36">
            <v>489.49</v>
          </cell>
          <cell r="N36">
            <v>1968704.6</v>
          </cell>
          <cell r="O36">
            <v>310960.7</v>
          </cell>
          <cell r="P36">
            <v>490050.5</v>
          </cell>
          <cell r="Q36">
            <v>249890.8</v>
          </cell>
          <cell r="R36">
            <v>112409.4</v>
          </cell>
          <cell r="S36">
            <v>10278.9</v>
          </cell>
          <cell r="T36">
            <v>52972.1</v>
          </cell>
          <cell r="U36">
            <v>9145.7000000000007</v>
          </cell>
          <cell r="V36">
            <v>489490</v>
          </cell>
          <cell r="Z36">
            <v>66221.8</v>
          </cell>
          <cell r="AD36">
            <v>341977</v>
          </cell>
          <cell r="AE36">
            <v>9939</v>
          </cell>
          <cell r="AF36">
            <v>305273.40000000002</v>
          </cell>
          <cell r="AG36">
            <v>32485.9</v>
          </cell>
        </row>
        <row r="37">
          <cell r="A37" t="str">
            <v>FY1993</v>
          </cell>
          <cell r="C37">
            <v>596906</v>
          </cell>
          <cell r="D37">
            <v>1.7941603630862331</v>
          </cell>
          <cell r="F37">
            <v>1967.8</v>
          </cell>
          <cell r="G37">
            <v>384.2</v>
          </cell>
          <cell r="K37">
            <v>488.24099999999999</v>
          </cell>
          <cell r="N37">
            <v>1963831</v>
          </cell>
          <cell r="O37">
            <v>350578.6</v>
          </cell>
          <cell r="P37">
            <v>623382.1</v>
          </cell>
          <cell r="Q37">
            <v>283212</v>
          </cell>
          <cell r="R37">
            <v>223775.7</v>
          </cell>
          <cell r="S37">
            <v>0</v>
          </cell>
          <cell r="T37">
            <v>11334.6</v>
          </cell>
          <cell r="U37">
            <v>8659.2999999999993</v>
          </cell>
          <cell r="V37">
            <v>488241</v>
          </cell>
          <cell r="Z37">
            <v>49037.8</v>
          </cell>
          <cell r="AD37">
            <v>292615.70699999999</v>
          </cell>
          <cell r="AE37">
            <v>13698</v>
          </cell>
          <cell r="AF37">
            <v>376499.3</v>
          </cell>
          <cell r="AG37">
            <v>87472.5</v>
          </cell>
        </row>
        <row r="38">
          <cell r="A38" t="str">
            <v>FY1994</v>
          </cell>
          <cell r="C38">
            <v>600622</v>
          </cell>
          <cell r="D38">
            <v>1.7569481481481481</v>
          </cell>
          <cell r="F38">
            <v>1292.6999999999998</v>
          </cell>
          <cell r="G38">
            <v>359.8</v>
          </cell>
          <cell r="K38">
            <v>531.89</v>
          </cell>
          <cell r="N38">
            <v>2009579</v>
          </cell>
          <cell r="O38">
            <v>376836.9</v>
          </cell>
          <cell r="P38">
            <v>638559.4</v>
          </cell>
          <cell r="Q38">
            <v>348784.7</v>
          </cell>
          <cell r="R38">
            <v>76231.8</v>
          </cell>
          <cell r="S38">
            <v>0</v>
          </cell>
          <cell r="T38">
            <v>5000</v>
          </cell>
          <cell r="U38">
            <v>7555.3</v>
          </cell>
          <cell r="V38">
            <v>531890</v>
          </cell>
          <cell r="Z38">
            <v>4992.3</v>
          </cell>
          <cell r="AD38">
            <v>442784.3</v>
          </cell>
          <cell r="AE38">
            <v>13727</v>
          </cell>
          <cell r="AF38">
            <v>441794.6</v>
          </cell>
          <cell r="AG38">
            <v>93698.3</v>
          </cell>
        </row>
        <row r="39">
          <cell r="A39" t="str">
            <v>FY1995</v>
          </cell>
          <cell r="C39">
            <v>601581</v>
          </cell>
          <cell r="D39">
            <v>1.7076169906407486</v>
          </cell>
          <cell r="F39">
            <v>1617.2</v>
          </cell>
          <cell r="G39">
            <v>465.7</v>
          </cell>
          <cell r="K39">
            <v>555.59500000000003</v>
          </cell>
          <cell r="N39">
            <v>2007268.6</v>
          </cell>
          <cell r="O39">
            <v>373920</v>
          </cell>
          <cell r="P39">
            <v>710226.2</v>
          </cell>
          <cell r="Q39">
            <v>282523.40000000002</v>
          </cell>
          <cell r="R39">
            <v>231131.2</v>
          </cell>
          <cell r="S39">
            <v>0</v>
          </cell>
          <cell r="T39">
            <v>52200</v>
          </cell>
          <cell r="U39">
            <v>38779.800000000003</v>
          </cell>
          <cell r="V39">
            <v>555595</v>
          </cell>
          <cell r="Z39">
            <v>74297.2</v>
          </cell>
          <cell r="AD39">
            <v>79976.600000000006</v>
          </cell>
          <cell r="AE39">
            <v>38924.9</v>
          </cell>
          <cell r="AF39">
            <v>505031.6</v>
          </cell>
          <cell r="AG39">
            <v>42996.3</v>
          </cell>
        </row>
        <row r="40">
          <cell r="A40" t="str">
            <v>FY1996</v>
          </cell>
          <cell r="C40">
            <v>605212</v>
          </cell>
          <cell r="D40">
            <v>1.6621443587946743</v>
          </cell>
          <cell r="F40">
            <v>1664.8000000000002</v>
          </cell>
          <cell r="G40">
            <v>468.5</v>
          </cell>
          <cell r="K40">
            <v>1063.242</v>
          </cell>
          <cell r="N40">
            <v>2131433</v>
          </cell>
          <cell r="O40">
            <v>371637.5</v>
          </cell>
          <cell r="P40">
            <v>750232.3</v>
          </cell>
          <cell r="Q40">
            <v>178544.1</v>
          </cell>
          <cell r="R40">
            <v>136199.9</v>
          </cell>
          <cell r="S40">
            <v>0</v>
          </cell>
          <cell r="T40">
            <v>16581.5</v>
          </cell>
          <cell r="U40">
            <v>5793.8</v>
          </cell>
          <cell r="V40">
            <v>1063242</v>
          </cell>
          <cell r="Z40">
            <v>47162.3</v>
          </cell>
          <cell r="AD40">
            <v>115065</v>
          </cell>
          <cell r="AE40">
            <v>30494.149000000001</v>
          </cell>
          <cell r="AF40">
            <v>343399.4</v>
          </cell>
          <cell r="AG40">
            <v>91040.4</v>
          </cell>
        </row>
        <row r="41">
          <cell r="A41" t="str">
            <v>FY1997</v>
          </cell>
          <cell r="C41">
            <v>609655</v>
          </cell>
          <cell r="D41">
            <v>1.638038674033149</v>
          </cell>
          <cell r="F41">
            <v>2010.2</v>
          </cell>
          <cell r="G41">
            <v>484.7</v>
          </cell>
          <cell r="K41">
            <v>536.17520000000002</v>
          </cell>
          <cell r="N41">
            <v>2092419.6</v>
          </cell>
          <cell r="O41">
            <v>368261.8</v>
          </cell>
          <cell r="P41">
            <v>767123.2</v>
          </cell>
          <cell r="Q41">
            <v>213761.5</v>
          </cell>
          <cell r="R41">
            <v>109017</v>
          </cell>
          <cell r="S41">
            <v>0</v>
          </cell>
          <cell r="T41">
            <v>16346.2</v>
          </cell>
          <cell r="U41">
            <v>5806</v>
          </cell>
          <cell r="V41">
            <v>536175.19999999995</v>
          </cell>
          <cell r="Z41">
            <v>42333.2</v>
          </cell>
          <cell r="AD41">
            <v>106758.5</v>
          </cell>
          <cell r="AE41">
            <v>75074.298999999999</v>
          </cell>
          <cell r="AF41">
            <v>376542.88799999998</v>
          </cell>
          <cell r="AG41">
            <v>132146.5</v>
          </cell>
        </row>
        <row r="42">
          <cell r="A42" t="str">
            <v>FY1998</v>
          </cell>
          <cell r="C42">
            <v>617082</v>
          </cell>
          <cell r="D42">
            <v>1.6146221919673245</v>
          </cell>
          <cell r="F42">
            <v>1332.6</v>
          </cell>
          <cell r="G42">
            <v>492.9</v>
          </cell>
          <cell r="K42">
            <v>746.78099999999995</v>
          </cell>
          <cell r="N42">
            <v>2057493.9</v>
          </cell>
          <cell r="O42">
            <v>414633.6</v>
          </cell>
          <cell r="P42">
            <v>819375.3</v>
          </cell>
          <cell r="Q42">
            <v>224376.2</v>
          </cell>
          <cell r="R42">
            <v>77199.100000000006</v>
          </cell>
          <cell r="S42">
            <v>15454.5</v>
          </cell>
          <cell r="T42">
            <v>9375</v>
          </cell>
          <cell r="U42">
            <v>0</v>
          </cell>
          <cell r="V42">
            <v>746781</v>
          </cell>
          <cell r="Z42">
            <v>27440</v>
          </cell>
          <cell r="AD42">
            <v>99477.584000000003</v>
          </cell>
          <cell r="AE42">
            <v>79305.354999999996</v>
          </cell>
          <cell r="AF42">
            <v>380381.7</v>
          </cell>
          <cell r="AG42">
            <v>115628.78599999999</v>
          </cell>
        </row>
        <row r="43">
          <cell r="A43" t="str">
            <v>FY1999</v>
          </cell>
          <cell r="C43">
            <v>622000</v>
          </cell>
          <cell r="D43">
            <v>1.5983018867924528</v>
          </cell>
          <cell r="F43">
            <v>913.2</v>
          </cell>
          <cell r="G43">
            <v>438.9</v>
          </cell>
          <cell r="K43">
            <v>892.71100000000001</v>
          </cell>
          <cell r="N43">
            <v>2068641.5</v>
          </cell>
          <cell r="O43">
            <v>421192.2</v>
          </cell>
          <cell r="P43">
            <v>885849.59999999998</v>
          </cell>
          <cell r="Q43">
            <v>252173.9</v>
          </cell>
          <cell r="R43">
            <v>62739</v>
          </cell>
          <cell r="S43">
            <v>49329.5</v>
          </cell>
          <cell r="T43">
            <v>31646.7</v>
          </cell>
          <cell r="U43">
            <v>5060.3</v>
          </cell>
          <cell r="V43">
            <v>927011</v>
          </cell>
          <cell r="Z43">
            <v>27329.5</v>
          </cell>
          <cell r="AD43">
            <v>85011.9</v>
          </cell>
          <cell r="AE43">
            <v>39172.118000000002</v>
          </cell>
          <cell r="AF43">
            <v>602988.37</v>
          </cell>
          <cell r="AG43">
            <v>567017.20900000003</v>
          </cell>
        </row>
        <row r="44">
          <cell r="A44" t="str">
            <v>FY2000</v>
          </cell>
          <cell r="C44">
            <v>628346</v>
          </cell>
          <cell r="D44">
            <v>1.5718223989396951</v>
          </cell>
          <cell r="F44">
            <v>1646.3000000000002</v>
          </cell>
          <cell r="G44">
            <v>501.3</v>
          </cell>
          <cell r="K44">
            <v>1044.8810000000001</v>
          </cell>
          <cell r="N44">
            <v>2060704</v>
          </cell>
          <cell r="O44">
            <v>412461.4</v>
          </cell>
          <cell r="P44">
            <v>948710.7</v>
          </cell>
          <cell r="Q44">
            <v>277208.40000000002</v>
          </cell>
          <cell r="R44">
            <v>22491.5</v>
          </cell>
          <cell r="S44">
            <v>45664.7</v>
          </cell>
          <cell r="T44">
            <v>41577.5</v>
          </cell>
          <cell r="U44">
            <v>17500</v>
          </cell>
          <cell r="V44">
            <v>1506401</v>
          </cell>
          <cell r="Z44">
            <v>36592.5</v>
          </cell>
          <cell r="AD44">
            <v>104202</v>
          </cell>
          <cell r="AE44">
            <v>37184.76</v>
          </cell>
          <cell r="AF44">
            <v>878815.8</v>
          </cell>
          <cell r="AG44">
            <v>130693.5</v>
          </cell>
        </row>
        <row r="45">
          <cell r="A45" t="str">
            <v>FY2001</v>
          </cell>
          <cell r="C45">
            <v>632716</v>
          </cell>
          <cell r="D45">
            <v>1.5282731958762887</v>
          </cell>
          <cell r="F45">
            <v>1875.1</v>
          </cell>
          <cell r="G45">
            <v>406.9</v>
          </cell>
          <cell r="K45">
            <v>1172.451</v>
          </cell>
          <cell r="N45">
            <v>2115222</v>
          </cell>
          <cell r="O45">
            <v>456446.1</v>
          </cell>
          <cell r="P45">
            <v>1067791</v>
          </cell>
          <cell r="Q45">
            <v>304947.5</v>
          </cell>
          <cell r="R45">
            <v>34401.5</v>
          </cell>
          <cell r="S45">
            <v>29337.3</v>
          </cell>
          <cell r="T45">
            <v>24799</v>
          </cell>
          <cell r="U45">
            <v>7962</v>
          </cell>
          <cell r="V45">
            <v>1880611</v>
          </cell>
          <cell r="Z45">
            <v>128091</v>
          </cell>
          <cell r="AD45">
            <v>162044.4</v>
          </cell>
          <cell r="AE45">
            <v>36230.239999999998</v>
          </cell>
          <cell r="AF45">
            <v>853933.9</v>
          </cell>
          <cell r="AG45">
            <v>209953.8</v>
          </cell>
        </row>
        <row r="46">
          <cell r="A46" t="str">
            <v>FY2002</v>
          </cell>
          <cell r="C46">
            <v>641729</v>
          </cell>
          <cell r="D46">
            <v>1.4992920353982302</v>
          </cell>
          <cell r="F46">
            <v>1320.1</v>
          </cell>
          <cell r="G46">
            <v>347.9</v>
          </cell>
          <cell r="K46">
            <v>1112.6010000000001</v>
          </cell>
          <cell r="N46">
            <v>2256480</v>
          </cell>
          <cell r="O46">
            <v>464852.4</v>
          </cell>
          <cell r="P46">
            <v>1267661</v>
          </cell>
          <cell r="Q46">
            <v>327775.59999999998</v>
          </cell>
          <cell r="R46">
            <v>62135</v>
          </cell>
          <cell r="S46">
            <v>29049.1</v>
          </cell>
          <cell r="T46">
            <v>24848.3</v>
          </cell>
          <cell r="U46">
            <v>17528</v>
          </cell>
          <cell r="V46">
            <v>1112601</v>
          </cell>
          <cell r="Z46">
            <v>57768.1</v>
          </cell>
          <cell r="AD46">
            <v>208261.3</v>
          </cell>
          <cell r="AE46">
            <v>95317.22</v>
          </cell>
          <cell r="AF46">
            <v>992021.7</v>
          </cell>
          <cell r="AG46">
            <v>184662.1</v>
          </cell>
        </row>
        <row r="47">
          <cell r="A47" t="str">
            <v>FY2003</v>
          </cell>
          <cell r="C47">
            <v>649466</v>
          </cell>
          <cell r="D47">
            <v>1.4596184615384615</v>
          </cell>
          <cell r="F47">
            <v>1639.1</v>
          </cell>
          <cell r="G47">
            <v>307.8</v>
          </cell>
          <cell r="K47">
            <v>925.80600000000004</v>
          </cell>
          <cell r="N47">
            <v>2337714</v>
          </cell>
          <cell r="O47">
            <v>500836.7</v>
          </cell>
          <cell r="P47">
            <v>1365313</v>
          </cell>
          <cell r="Q47">
            <v>336902.6</v>
          </cell>
          <cell r="R47">
            <v>56989.599999999999</v>
          </cell>
          <cell r="S47">
            <v>31600.2</v>
          </cell>
          <cell r="T47">
            <v>56246.400000000001</v>
          </cell>
          <cell r="U47">
            <v>17801</v>
          </cell>
          <cell r="V47">
            <v>925806</v>
          </cell>
          <cell r="Z47">
            <v>40041.599999999999</v>
          </cell>
          <cell r="AD47">
            <v>215104.6</v>
          </cell>
          <cell r="AE47">
            <v>40730.46</v>
          </cell>
          <cell r="AF47">
            <v>1043525</v>
          </cell>
          <cell r="AG47">
            <v>182770</v>
          </cell>
        </row>
        <row r="48">
          <cell r="A48" t="str">
            <v>FY2004</v>
          </cell>
          <cell r="C48">
            <v>659653</v>
          </cell>
          <cell r="D48">
            <v>1.4228434313137373</v>
          </cell>
          <cell r="F48">
            <v>2054.1</v>
          </cell>
          <cell r="G48">
            <v>291.5</v>
          </cell>
          <cell r="K48">
            <v>690.65800000000002</v>
          </cell>
          <cell r="N48">
            <v>2176244</v>
          </cell>
          <cell r="O48">
            <v>532388.9</v>
          </cell>
          <cell r="P48">
            <v>1541289</v>
          </cell>
          <cell r="Q48">
            <v>346369.4</v>
          </cell>
          <cell r="R48">
            <v>72317.2</v>
          </cell>
          <cell r="S48">
            <v>52646.8</v>
          </cell>
          <cell r="T48">
            <v>29094.5</v>
          </cell>
          <cell r="U48">
            <v>23237.3</v>
          </cell>
          <cell r="V48">
            <v>690658</v>
          </cell>
          <cell r="Z48">
            <v>89321.9</v>
          </cell>
          <cell r="AD48">
            <v>162424.9</v>
          </cell>
          <cell r="AE48">
            <v>41935.949999999997</v>
          </cell>
          <cell r="AF48">
            <v>1135329</v>
          </cell>
          <cell r="AG48">
            <v>63395.25</v>
          </cell>
        </row>
        <row r="49">
          <cell r="A49" t="str">
            <v>FY2005</v>
          </cell>
          <cell r="C49">
            <v>667146</v>
          </cell>
          <cell r="D49">
            <v>1.3806053550640278</v>
          </cell>
          <cell r="F49">
            <v>2849.5</v>
          </cell>
          <cell r="G49">
            <v>339</v>
          </cell>
          <cell r="K49">
            <v>581.24599999999998</v>
          </cell>
          <cell r="N49">
            <v>2389302</v>
          </cell>
          <cell r="O49">
            <v>562820.1</v>
          </cell>
          <cell r="P49">
            <v>1625926</v>
          </cell>
          <cell r="Q49">
            <v>354386.8</v>
          </cell>
          <cell r="R49">
            <v>77037.899999999994</v>
          </cell>
          <cell r="S49">
            <v>50236.7</v>
          </cell>
          <cell r="T49">
            <v>33806.400000000001</v>
          </cell>
          <cell r="U49">
            <v>57063.1</v>
          </cell>
          <cell r="V49">
            <v>581246</v>
          </cell>
          <cell r="Z49">
            <v>480210.7</v>
          </cell>
          <cell r="AD49">
            <v>212786.5</v>
          </cell>
          <cell r="AE49">
            <v>101028.7</v>
          </cell>
          <cell r="AF49">
            <v>1558200</v>
          </cell>
          <cell r="AG49">
            <v>102558.9</v>
          </cell>
        </row>
        <row r="50">
          <cell r="A50" t="str">
            <v>FY2006</v>
          </cell>
          <cell r="C50">
            <v>674583</v>
          </cell>
          <cell r="D50">
            <v>1.3377777777777777</v>
          </cell>
          <cell r="F50">
            <v>3699.2500000000005</v>
          </cell>
          <cell r="G50">
            <v>501.14999999999918</v>
          </cell>
          <cell r="K50">
            <v>532</v>
          </cell>
          <cell r="N50">
            <v>2701712</v>
          </cell>
          <cell r="O50">
            <v>548246.80000000005</v>
          </cell>
          <cell r="P50">
            <v>1664672</v>
          </cell>
          <cell r="Q50">
            <v>360769.6</v>
          </cell>
          <cell r="R50">
            <v>162236.6</v>
          </cell>
          <cell r="S50">
            <v>31640.1</v>
          </cell>
          <cell r="T50">
            <v>33644.1</v>
          </cell>
          <cell r="U50">
            <v>55378.7</v>
          </cell>
          <cell r="V50">
            <v>532000</v>
          </cell>
          <cell r="Z50">
            <v>970965.6</v>
          </cell>
          <cell r="AD50">
            <v>464898.5</v>
          </cell>
          <cell r="AE50">
            <v>93864.97</v>
          </cell>
          <cell r="AF50">
            <v>1146295</v>
          </cell>
          <cell r="AG50">
            <v>123944.1</v>
          </cell>
        </row>
        <row r="51">
          <cell r="A51" t="str">
            <v>FY2007</v>
          </cell>
          <cell r="C51">
            <v>680169</v>
          </cell>
          <cell r="D51">
            <v>1.3087173148970686</v>
          </cell>
          <cell r="F51">
            <v>4481.3999999999996</v>
          </cell>
          <cell r="G51">
            <v>667.1</v>
          </cell>
          <cell r="K51">
            <v>661</v>
          </cell>
          <cell r="N51">
            <v>2986267</v>
          </cell>
          <cell r="O51">
            <v>570079</v>
          </cell>
          <cell r="P51">
            <v>1783814</v>
          </cell>
          <cell r="Q51">
            <v>366858</v>
          </cell>
          <cell r="R51">
            <v>254834</v>
          </cell>
          <cell r="S51">
            <v>29614.3</v>
          </cell>
          <cell r="T51">
            <v>34294.199999999997</v>
          </cell>
          <cell r="U51">
            <v>53895.3</v>
          </cell>
          <cell r="V51">
            <v>661000</v>
          </cell>
          <cell r="Z51">
            <v>711042.6</v>
          </cell>
          <cell r="AD51">
            <v>1295154</v>
          </cell>
          <cell r="AE51">
            <v>48540.67</v>
          </cell>
          <cell r="AF51">
            <v>1323344</v>
          </cell>
          <cell r="AG51">
            <v>228078.9</v>
          </cell>
        </row>
        <row r="52">
          <cell r="A52" t="str">
            <v>FY2008</v>
          </cell>
          <cell r="C52">
            <v>686818</v>
          </cell>
          <cell r="D52">
            <v>1.2516715304200066</v>
          </cell>
          <cell r="F52">
            <v>9956</v>
          </cell>
          <cell r="G52">
            <v>793.1</v>
          </cell>
          <cell r="K52">
            <v>989.44899999999996</v>
          </cell>
          <cell r="N52">
            <v>3152480</v>
          </cell>
          <cell r="O52">
            <v>595287.69999999995</v>
          </cell>
          <cell r="P52">
            <v>1680820</v>
          </cell>
          <cell r="Q52">
            <v>403938.7</v>
          </cell>
          <cell r="R52">
            <v>1145181</v>
          </cell>
          <cell r="S52">
            <v>24567.7</v>
          </cell>
          <cell r="T52">
            <v>33165.599999999999</v>
          </cell>
          <cell r="U52">
            <v>54464</v>
          </cell>
          <cell r="V52">
            <v>989489</v>
          </cell>
          <cell r="Z52">
            <v>3414375</v>
          </cell>
          <cell r="AD52">
            <v>1423196</v>
          </cell>
          <cell r="AE52">
            <v>162719.9</v>
          </cell>
          <cell r="AF52">
            <v>858853.6</v>
          </cell>
          <cell r="AG52">
            <v>53912.39</v>
          </cell>
        </row>
        <row r="53">
          <cell r="A53" t="str">
            <v>FY2009</v>
          </cell>
          <cell r="C53">
            <v>697828</v>
          </cell>
          <cell r="D53">
            <v>1.2370035046728971</v>
          </cell>
          <cell r="F53">
            <v>5181</v>
          </cell>
          <cell r="G53">
            <v>650.19999999999982</v>
          </cell>
          <cell r="K53">
            <v>1293</v>
          </cell>
          <cell r="N53">
            <v>3349092</v>
          </cell>
          <cell r="O53">
            <v>626175.30000000005</v>
          </cell>
          <cell r="P53">
            <v>1999859</v>
          </cell>
          <cell r="Q53">
            <v>427804.3</v>
          </cell>
          <cell r="R53">
            <v>1392527</v>
          </cell>
          <cell r="S53">
            <v>24020.5</v>
          </cell>
          <cell r="T53">
            <v>40555.199999999997</v>
          </cell>
          <cell r="U53">
            <v>32686.1</v>
          </cell>
          <cell r="V53">
            <v>1293000</v>
          </cell>
          <cell r="Z53">
            <v>423146.7</v>
          </cell>
          <cell r="AD53">
            <v>814925.8</v>
          </cell>
          <cell r="AE53">
            <v>317371.09999999998</v>
          </cell>
          <cell r="AF53">
            <v>1460471</v>
          </cell>
          <cell r="AG53">
            <v>207449.7</v>
          </cell>
        </row>
        <row r="54">
          <cell r="A54" t="str">
            <v>FY2010</v>
          </cell>
          <cell r="C54">
            <v>714070</v>
          </cell>
          <cell r="D54">
            <v>1.2154511540195956</v>
          </cell>
          <cell r="F54">
            <v>4912.8999999999996</v>
          </cell>
          <cell r="G54">
            <v>600.40000000000055</v>
          </cell>
          <cell r="H54">
            <v>17.8</v>
          </cell>
          <cell r="K54">
            <v>875</v>
          </cell>
          <cell r="N54">
            <v>3514714</v>
          </cell>
          <cell r="O54">
            <v>615116.4</v>
          </cell>
          <cell r="P54">
            <v>1977146</v>
          </cell>
          <cell r="Q54">
            <v>414677.9</v>
          </cell>
          <cell r="R54">
            <v>861240.1</v>
          </cell>
          <cell r="S54">
            <v>28811.8</v>
          </cell>
          <cell r="T54">
            <v>32007.7</v>
          </cell>
          <cell r="U54">
            <v>48428.7</v>
          </cell>
          <cell r="V54">
            <v>874934.1</v>
          </cell>
          <cell r="Z54">
            <v>461075.9</v>
          </cell>
          <cell r="AD54">
            <v>766215.3</v>
          </cell>
          <cell r="AE54">
            <v>108211.7</v>
          </cell>
          <cell r="AF54">
            <v>1171646</v>
          </cell>
          <cell r="AG54">
            <v>55496.800000000003</v>
          </cell>
        </row>
        <row r="55">
          <cell r="A55" t="str">
            <v>FY2011</v>
          </cell>
          <cell r="C55">
            <v>722909</v>
          </cell>
          <cell r="D55">
            <v>1.1775382644829144</v>
          </cell>
          <cell r="F55">
            <v>7048.9</v>
          </cell>
          <cell r="G55">
            <v>624</v>
          </cell>
          <cell r="H55">
            <v>21.4</v>
          </cell>
          <cell r="K55">
            <v>858</v>
          </cell>
          <cell r="N55">
            <v>3793468</v>
          </cell>
          <cell r="O55">
            <v>619641.69999999995</v>
          </cell>
          <cell r="P55">
            <v>2139971</v>
          </cell>
          <cell r="Q55">
            <v>425570.2</v>
          </cell>
          <cell r="R55">
            <v>1217853</v>
          </cell>
          <cell r="S55">
            <v>23746.2</v>
          </cell>
          <cell r="T55">
            <v>46075.1</v>
          </cell>
          <cell r="U55">
            <v>57660.1</v>
          </cell>
          <cell r="V55">
            <v>533000</v>
          </cell>
          <cell r="Z55">
            <v>1972665</v>
          </cell>
          <cell r="AD55">
            <v>507156.4</v>
          </cell>
          <cell r="AE55">
            <v>58187</v>
          </cell>
          <cell r="AF55">
            <v>1062234</v>
          </cell>
          <cell r="AG55">
            <v>85480.5</v>
          </cell>
        </row>
        <row r="56">
          <cell r="A56" t="str">
            <v>FY2012</v>
          </cell>
          <cell r="C56">
            <v>731799</v>
          </cell>
          <cell r="D56">
            <v>1.1518677518988325</v>
          </cell>
          <cell r="F56">
            <v>8857.7999999999993</v>
          </cell>
          <cell r="G56">
            <v>627.4</v>
          </cell>
          <cell r="H56">
            <v>53.6</v>
          </cell>
          <cell r="K56">
            <v>801</v>
          </cell>
          <cell r="N56">
            <v>4099546</v>
          </cell>
          <cell r="O56">
            <v>647525.30000000005</v>
          </cell>
          <cell r="P56">
            <v>2009197</v>
          </cell>
          <cell r="Q56">
            <v>431232.9</v>
          </cell>
          <cell r="R56">
            <v>1242957</v>
          </cell>
          <cell r="S56">
            <v>29829.5</v>
          </cell>
          <cell r="T56">
            <v>43150.3</v>
          </cell>
          <cell r="U56">
            <v>40192.9</v>
          </cell>
          <cell r="V56">
            <v>801000</v>
          </cell>
          <cell r="Z56">
            <v>2065753</v>
          </cell>
          <cell r="AD56">
            <v>1643378</v>
          </cell>
          <cell r="AE56">
            <v>44235.23</v>
          </cell>
          <cell r="AF56">
            <v>1096424</v>
          </cell>
          <cell r="AG56">
            <v>55308.95</v>
          </cell>
        </row>
        <row r="57">
          <cell r="A57" t="str">
            <v>FY2013</v>
          </cell>
          <cell r="C57">
            <v>737708</v>
          </cell>
          <cell r="D57">
            <v>1.1168042339003958</v>
          </cell>
          <cell r="F57">
            <v>6352</v>
          </cell>
          <cell r="G57">
            <v>576.5</v>
          </cell>
          <cell r="H57">
            <v>55.4</v>
          </cell>
          <cell r="K57">
            <v>605</v>
          </cell>
          <cell r="N57">
            <v>4322695</v>
          </cell>
          <cell r="O57">
            <v>677213.3</v>
          </cell>
          <cell r="P57">
            <v>1984374</v>
          </cell>
          <cell r="Q57">
            <v>455676.2</v>
          </cell>
          <cell r="R57">
            <v>1408531</v>
          </cell>
          <cell r="S57">
            <v>23663.7</v>
          </cell>
          <cell r="T57">
            <v>41801.599999999999</v>
          </cell>
          <cell r="U57">
            <v>39854.800000000003</v>
          </cell>
          <cell r="V57">
            <v>605000</v>
          </cell>
          <cell r="Z57">
            <v>143709.1</v>
          </cell>
          <cell r="AD57">
            <v>2097374</v>
          </cell>
          <cell r="AE57">
            <v>128159.7</v>
          </cell>
          <cell r="AF57">
            <v>901205.6</v>
          </cell>
          <cell r="AG57">
            <v>48180.3</v>
          </cell>
        </row>
        <row r="58">
          <cell r="A58" t="str">
            <v>FY2014</v>
          </cell>
          <cell r="C58">
            <v>738566</v>
          </cell>
          <cell r="D58">
            <v>1.0990848219457379</v>
          </cell>
          <cell r="F58">
            <v>4762.8</v>
          </cell>
          <cell r="G58">
            <v>627.29999999999995</v>
          </cell>
          <cell r="H58">
            <v>34.9</v>
          </cell>
          <cell r="K58">
            <v>604</v>
          </cell>
          <cell r="N58">
            <v>4409017</v>
          </cell>
          <cell r="O58">
            <v>671166.7</v>
          </cell>
          <cell r="P58">
            <v>2001368</v>
          </cell>
          <cell r="Q58">
            <v>482164.9</v>
          </cell>
          <cell r="R58">
            <v>2083826</v>
          </cell>
          <cell r="S58">
            <v>20835</v>
          </cell>
          <cell r="T58">
            <v>40751</v>
          </cell>
          <cell r="U58">
            <v>84594.7</v>
          </cell>
          <cell r="V58">
            <v>604000</v>
          </cell>
          <cell r="Z58">
            <v>-282421</v>
          </cell>
          <cell r="AD58">
            <v>880387.2</v>
          </cell>
          <cell r="AE58">
            <v>146705</v>
          </cell>
          <cell r="AF58">
            <v>929000.7</v>
          </cell>
          <cell r="AG58">
            <v>36784.129999999997</v>
          </cell>
        </row>
        <row r="59">
          <cell r="A59" t="str">
            <v>FY2015</v>
          </cell>
          <cell r="C59">
            <v>739657</v>
          </cell>
          <cell r="D59">
            <v>1.0934908187304353</v>
          </cell>
          <cell r="F59">
            <v>1687.9</v>
          </cell>
          <cell r="G59">
            <v>568.4</v>
          </cell>
          <cell r="H59">
            <v>71.099999999999994</v>
          </cell>
          <cell r="K59">
            <v>1235</v>
          </cell>
          <cell r="N59">
            <v>4523236</v>
          </cell>
          <cell r="O59">
            <v>705416.6</v>
          </cell>
          <cell r="P59">
            <v>1994248</v>
          </cell>
          <cell r="Q59">
            <v>545413.80000000005</v>
          </cell>
          <cell r="R59">
            <v>3964187</v>
          </cell>
          <cell r="S59">
            <v>19358.8</v>
          </cell>
          <cell r="T59">
            <v>27711</v>
          </cell>
          <cell r="U59">
            <v>55919.199999999997</v>
          </cell>
          <cell r="V59">
            <v>1235000</v>
          </cell>
          <cell r="AD59">
            <v>611378.30000000005</v>
          </cell>
          <cell r="AE59">
            <v>123866.4</v>
          </cell>
          <cell r="AF59">
            <v>1120435</v>
          </cell>
          <cell r="AG59">
            <v>66566.259999999995</v>
          </cell>
        </row>
        <row r="60">
          <cell r="A60" t="str">
            <v>FY2016</v>
          </cell>
          <cell r="C60">
            <v>742874</v>
          </cell>
          <cell r="D60">
            <v>1.0888674654547124</v>
          </cell>
          <cell r="F60">
            <v>1109.5</v>
          </cell>
          <cell r="G60">
            <v>423.2</v>
          </cell>
          <cell r="H60">
            <v>16.5</v>
          </cell>
          <cell r="K60">
            <v>1373</v>
          </cell>
          <cell r="N60">
            <v>4200494</v>
          </cell>
          <cell r="O60">
            <v>744029.6</v>
          </cell>
          <cell r="P60">
            <v>2192052</v>
          </cell>
          <cell r="Q60">
            <v>577960.4</v>
          </cell>
          <cell r="R60">
            <v>1178974</v>
          </cell>
          <cell r="S60">
            <v>24048.5</v>
          </cell>
          <cell r="T60">
            <v>29536.799999999999</v>
          </cell>
          <cell r="U60">
            <v>53934.3</v>
          </cell>
          <cell r="V60">
            <v>1373000</v>
          </cell>
          <cell r="Z60">
            <v>-243629</v>
          </cell>
          <cell r="AD60">
            <v>129794.1</v>
          </cell>
          <cell r="AE60">
            <v>69075.06</v>
          </cell>
          <cell r="AF60">
            <v>1275902</v>
          </cell>
          <cell r="AG60">
            <v>28922.92</v>
          </cell>
        </row>
        <row r="61">
          <cell r="A61" t="str">
            <v>FY2017</v>
          </cell>
          <cell r="C61">
            <v>741509</v>
          </cell>
          <cell r="D61">
            <v>1.0836786629689363</v>
          </cell>
          <cell r="F61">
            <v>876.9</v>
          </cell>
          <cell r="G61">
            <v>477.69999999999993</v>
          </cell>
          <cell r="H61">
            <v>36.9</v>
          </cell>
          <cell r="K61">
            <v>695.65</v>
          </cell>
          <cell r="N61">
            <v>3972488</v>
          </cell>
          <cell r="O61">
            <v>768968.8</v>
          </cell>
          <cell r="P61">
            <v>2492735</v>
          </cell>
          <cell r="Q61">
            <v>597855.80000000005</v>
          </cell>
          <cell r="R61">
            <v>430420.3</v>
          </cell>
          <cell r="S61">
            <v>176830</v>
          </cell>
          <cell r="T61">
            <v>28894.3</v>
          </cell>
          <cell r="U61">
            <v>60291.199999999997</v>
          </cell>
          <cell r="V61">
            <v>695650</v>
          </cell>
          <cell r="Z61">
            <v>66084.899999999994</v>
          </cell>
          <cell r="AD61">
            <v>107426</v>
          </cell>
          <cell r="AE61">
            <v>45204.14</v>
          </cell>
          <cell r="AF61">
            <v>1334235</v>
          </cell>
          <cell r="AG61">
            <v>93889.8</v>
          </cell>
        </row>
        <row r="62">
          <cell r="A62" t="str">
            <v>FY2018</v>
          </cell>
          <cell r="C62">
            <v>738300</v>
          </cell>
          <cell r="D62">
            <v>1.051621627613115</v>
          </cell>
          <cell r="F62">
            <v>1940.2</v>
          </cell>
          <cell r="G62">
            <v>473.29999999999995</v>
          </cell>
          <cell r="H62">
            <v>24.2</v>
          </cell>
          <cell r="J62">
            <v>0</v>
          </cell>
          <cell r="K62">
            <v>726</v>
          </cell>
          <cell r="N62">
            <v>3860075</v>
          </cell>
          <cell r="O62">
            <v>819518</v>
          </cell>
          <cell r="P62">
            <v>2791093</v>
          </cell>
          <cell r="Q62">
            <v>588745.9</v>
          </cell>
          <cell r="R62">
            <v>485038.7</v>
          </cell>
          <cell r="S62">
            <v>155753</v>
          </cell>
          <cell r="T62">
            <v>93369.8</v>
          </cell>
          <cell r="U62">
            <v>78952.7</v>
          </cell>
          <cell r="V62">
            <v>726000</v>
          </cell>
          <cell r="Z62">
            <v>4377.3999999999996</v>
          </cell>
          <cell r="AD62">
            <v>129635.2</v>
          </cell>
          <cell r="AE62">
            <v>62150</v>
          </cell>
          <cell r="AF62">
            <v>1188371</v>
          </cell>
          <cell r="AG62">
            <v>76743.929999999993</v>
          </cell>
        </row>
        <row r="63">
          <cell r="A63" t="str">
            <v>FY2019</v>
          </cell>
          <cell r="C63">
            <v>736012</v>
          </cell>
          <cell r="D63">
            <v>1.0372229704910003</v>
          </cell>
          <cell r="F63">
            <v>2043.8</v>
          </cell>
          <cell r="G63">
            <v>583.39999999999986</v>
          </cell>
          <cell r="H63">
            <v>15.3</v>
          </cell>
          <cell r="J63">
            <v>2722.6000000000004</v>
          </cell>
          <cell r="N63">
            <v>4006885</v>
          </cell>
          <cell r="O63">
            <v>790846.8</v>
          </cell>
          <cell r="P63">
            <v>2755216</v>
          </cell>
          <cell r="Q63">
            <v>612850.4</v>
          </cell>
          <cell r="R63">
            <v>657139.9</v>
          </cell>
          <cell r="S63">
            <v>140743.9</v>
          </cell>
          <cell r="T63">
            <v>64935.3</v>
          </cell>
          <cell r="U63">
            <v>84280.3</v>
          </cell>
          <cell r="V63">
            <v>1023487</v>
          </cell>
          <cell r="Z63">
            <v>27989.8</v>
          </cell>
          <cell r="AD63">
            <v>167960.9</v>
          </cell>
          <cell r="AE63">
            <v>124416.6</v>
          </cell>
          <cell r="AF63">
            <v>1223503</v>
          </cell>
          <cell r="AG63">
            <v>77900</v>
          </cell>
        </row>
        <row r="64">
          <cell r="A64" t="str">
            <v>FY2020</v>
          </cell>
          <cell r="C64">
            <v>733578</v>
          </cell>
          <cell r="D64">
            <v>1.0487944002511573</v>
          </cell>
          <cell r="F64">
            <v>1083.0999999999999</v>
          </cell>
          <cell r="G64">
            <v>512.90000000000009</v>
          </cell>
          <cell r="H64">
            <v>38.200000000000003</v>
          </cell>
          <cell r="J64">
            <v>2933.1000000000004</v>
          </cell>
          <cell r="N64">
            <v>4092704</v>
          </cell>
          <cell r="O64">
            <v>829403</v>
          </cell>
          <cell r="P64">
            <v>3488396</v>
          </cell>
          <cell r="Q64">
            <v>630460</v>
          </cell>
          <cell r="R64">
            <v>492060.8</v>
          </cell>
          <cell r="S64">
            <v>116599.7</v>
          </cell>
          <cell r="T64">
            <v>81319.199999999997</v>
          </cell>
          <cell r="U64">
            <v>105817.8</v>
          </cell>
          <cell r="V64">
            <v>1076036</v>
          </cell>
          <cell r="Z64">
            <v>-352953</v>
          </cell>
          <cell r="AD64">
            <v>177487.2</v>
          </cell>
          <cell r="AE64">
            <v>47646.6</v>
          </cell>
          <cell r="AF64">
            <v>1100327</v>
          </cell>
          <cell r="AG64">
            <v>71346.3</v>
          </cell>
        </row>
        <row r="65">
          <cell r="A65" t="str">
            <v>FY2021</v>
          </cell>
          <cell r="C65">
            <v>734323</v>
          </cell>
          <cell r="D65">
            <v>1</v>
          </cell>
          <cell r="N65">
            <v>4016701</v>
          </cell>
          <cell r="O65">
            <v>809410.7</v>
          </cell>
          <cell r="P65">
            <v>4349366</v>
          </cell>
          <cell r="Q65">
            <v>766217.7</v>
          </cell>
          <cell r="R65">
            <v>485451.1</v>
          </cell>
          <cell r="S65">
            <v>130823.1</v>
          </cell>
          <cell r="T65">
            <v>689737.6</v>
          </cell>
          <cell r="U65">
            <v>77352.399999999994</v>
          </cell>
          <cell r="V65">
            <v>680000</v>
          </cell>
          <cell r="Z65">
            <v>454666.7</v>
          </cell>
          <cell r="AD65">
            <v>136013.6</v>
          </cell>
          <cell r="AE65">
            <v>45488.76</v>
          </cell>
          <cell r="AF65">
            <v>1349527</v>
          </cell>
          <cell r="AG65">
            <v>41754.449999999997</v>
          </cell>
        </row>
        <row r="66">
          <cell r="A66" t="str">
            <v>FY2022</v>
          </cell>
          <cell r="C66">
            <v>732463</v>
          </cell>
          <cell r="D66">
            <v>0.97560975609756106</v>
          </cell>
          <cell r="N66">
            <v>3975050</v>
          </cell>
          <cell r="O66">
            <v>752175</v>
          </cell>
          <cell r="P66">
            <v>4578592</v>
          </cell>
          <cell r="Q66">
            <v>769261.3</v>
          </cell>
          <cell r="R66">
            <v>876718.9</v>
          </cell>
          <cell r="S66">
            <v>141169.70000000001</v>
          </cell>
          <cell r="T66">
            <v>146210.1</v>
          </cell>
          <cell r="U66">
            <v>50927.7</v>
          </cell>
          <cell r="V66">
            <v>938038.5</v>
          </cell>
          <cell r="Z66">
            <v>-303527</v>
          </cell>
          <cell r="AD66">
            <v>242896</v>
          </cell>
          <cell r="AE66">
            <v>56420.97</v>
          </cell>
          <cell r="AF66">
            <v>1593458</v>
          </cell>
          <cell r="AG66">
            <v>70229.149999999994</v>
          </cell>
        </row>
        <row r="67">
          <cell r="A67" t="str">
            <v>FY2023</v>
          </cell>
          <cell r="C67">
            <v>735299</v>
          </cell>
          <cell r="D67">
            <v>0.95181439619274266</v>
          </cell>
          <cell r="N67">
            <v>4152061</v>
          </cell>
          <cell r="O67">
            <v>705403.6</v>
          </cell>
          <cell r="P67">
            <v>3092554</v>
          </cell>
          <cell r="Q67">
            <v>725343.3</v>
          </cell>
          <cell r="R67">
            <v>1074831</v>
          </cell>
          <cell r="S67">
            <v>95725</v>
          </cell>
          <cell r="T67">
            <v>96037.1</v>
          </cell>
          <cell r="U67">
            <v>55832.7</v>
          </cell>
          <cell r="V67">
            <v>1680284</v>
          </cell>
          <cell r="Z67">
            <v>167958.39999999999</v>
          </cell>
          <cell r="AD67">
            <v>721046.34900000005</v>
          </cell>
          <cell r="AE67">
            <v>73975</v>
          </cell>
          <cell r="AF67">
            <v>1782335.2509999999</v>
          </cell>
          <cell r="AG67">
            <v>71270.058999999994</v>
          </cell>
        </row>
        <row r="68">
          <cell r="A68" t="str">
            <v>FY2024</v>
          </cell>
        </row>
        <row r="69">
          <cell r="A69" t="str">
            <v>FY2025</v>
          </cell>
        </row>
        <row r="70">
          <cell r="A70" t="str">
            <v>FY2026</v>
          </cell>
        </row>
        <row r="71">
          <cell r="A71" t="str">
            <v>FY2027</v>
          </cell>
        </row>
        <row r="72">
          <cell r="A72" t="str">
            <v>FY2028</v>
          </cell>
        </row>
        <row r="73">
          <cell r="A73" t="str">
            <v>FY2029</v>
          </cell>
        </row>
        <row r="74">
          <cell r="A74" t="str">
            <v>FY2030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D73-FFC4-4FE3-8086-AB02043E2246}">
  <sheetPr>
    <tabColor theme="9"/>
  </sheetPr>
  <dimension ref="A1:HU75"/>
  <sheetViews>
    <sheetView tabSelected="1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C62" sqref="C62"/>
    </sheetView>
  </sheetViews>
  <sheetFormatPr defaultColWidth="8.77734375" defaultRowHeight="14.4" x14ac:dyDescent="0.3"/>
  <cols>
    <col min="1" max="1" width="8.77734375" style="1"/>
    <col min="2" max="2" width="10.77734375" style="1" bestFit="1" customWidth="1"/>
    <col min="3" max="3" width="8.44140625" style="1" bestFit="1" customWidth="1"/>
    <col min="4" max="5" width="8.21875" style="1" bestFit="1" customWidth="1"/>
    <col min="6" max="6" width="10.44140625" style="9" bestFit="1" customWidth="1"/>
    <col min="7" max="7" width="10.44140625" style="1" bestFit="1" customWidth="1"/>
    <col min="8" max="8" width="10.5546875" style="1" bestFit="1" customWidth="1"/>
    <col min="9" max="9" width="9.21875" style="1" bestFit="1" customWidth="1"/>
    <col min="10" max="10" width="8.5546875" style="1" bestFit="1" customWidth="1"/>
    <col min="11" max="11" width="9.5546875" style="1" bestFit="1" customWidth="1"/>
    <col min="12" max="12" width="8.5546875" style="9" bestFit="1" customWidth="1"/>
    <col min="13" max="13" width="10" style="1" customWidth="1"/>
    <col min="14" max="14" width="11.33203125" style="1" customWidth="1"/>
    <col min="15" max="15" width="8.5546875" style="1" bestFit="1" customWidth="1"/>
    <col min="16" max="16" width="10.77734375" style="1" customWidth="1"/>
    <col min="17" max="17" width="9.21875" style="1" bestFit="1" customWidth="1"/>
    <col min="18" max="18" width="10.88671875" style="1" customWidth="1"/>
    <col min="19" max="19" width="9.21875" style="1" bestFit="1" customWidth="1"/>
    <col min="20" max="20" width="7.44140625" style="9" bestFit="1" customWidth="1"/>
    <col min="21" max="21" width="8.77734375" style="1" bestFit="1" customWidth="1"/>
    <col min="22" max="22" width="7.21875" style="1" bestFit="1" customWidth="1"/>
    <col min="23" max="23" width="8.5546875" style="1" bestFit="1" customWidth="1"/>
    <col min="24" max="24" width="9.5546875" style="1" bestFit="1" customWidth="1"/>
    <col min="25" max="25" width="8.5546875" style="9" bestFit="1" customWidth="1"/>
    <col min="26" max="26" width="10" style="1" bestFit="1" customWidth="1"/>
    <col min="27" max="27" width="7.21875" style="1" bestFit="1" customWidth="1"/>
    <col min="28" max="28" width="8.5546875" style="1" bestFit="1" customWidth="1"/>
    <col min="29" max="29" width="9.5546875" style="1" bestFit="1" customWidth="1"/>
    <col min="30" max="30" width="8.5546875" style="9" bestFit="1" customWidth="1"/>
    <col min="31" max="31" width="8.77734375" style="1" bestFit="1" customWidth="1"/>
    <col min="32" max="32" width="12.21875" style="1" bestFit="1" customWidth="1"/>
    <col min="33" max="33" width="8.5546875" style="1" bestFit="1" customWidth="1"/>
    <col min="34" max="34" width="9.5546875" style="1" bestFit="1" customWidth="1"/>
    <col min="35" max="35" width="9.5546875" style="9" bestFit="1" customWidth="1"/>
    <col min="36" max="36" width="9" style="1" bestFit="1" customWidth="1"/>
    <col min="37" max="37" width="9.5546875" style="1" bestFit="1" customWidth="1"/>
    <col min="38" max="38" width="8.77734375" style="1"/>
    <col min="39" max="39" width="8.5546875" style="1" bestFit="1" customWidth="1"/>
    <col min="40" max="40" width="9.5546875" style="1" bestFit="1" customWidth="1"/>
    <col min="41" max="41" width="8.77734375" style="9" bestFit="1" customWidth="1"/>
    <col min="42" max="42" width="8.77734375" style="1" bestFit="1" customWidth="1"/>
    <col min="43" max="44" width="8.5546875" style="1" bestFit="1" customWidth="1"/>
    <col min="45" max="45" width="9.5546875" style="1" bestFit="1" customWidth="1"/>
    <col min="46" max="48" width="9.21875" style="1" bestFit="1" customWidth="1"/>
    <col min="49" max="49" width="8.77734375" style="9" bestFit="1" customWidth="1"/>
    <col min="50" max="52" width="8.77734375" style="1" bestFit="1" customWidth="1"/>
    <col min="53" max="53" width="9.5546875" style="1" bestFit="1" customWidth="1"/>
    <col min="54" max="54" width="8.5546875" style="9" bestFit="1" customWidth="1"/>
    <col min="55" max="55" width="8.77734375" style="1" bestFit="1" customWidth="1"/>
    <col min="56" max="57" width="8.5546875" style="1" bestFit="1" customWidth="1"/>
    <col min="58" max="58" width="9.5546875" style="1" bestFit="1" customWidth="1"/>
    <col min="59" max="59" width="8.5546875" style="9" bestFit="1" customWidth="1"/>
    <col min="60" max="60" width="8.77734375" style="1" bestFit="1" customWidth="1"/>
    <col min="61" max="62" width="8.5546875" style="1" bestFit="1" customWidth="1"/>
    <col min="63" max="63" width="9.5546875" style="1" bestFit="1" customWidth="1"/>
    <col min="64" max="64" width="10.44140625" style="9" bestFit="1" customWidth="1"/>
    <col min="65" max="65" width="8.77734375" style="1" bestFit="1" customWidth="1"/>
    <col min="66" max="66" width="9.5546875" style="1" bestFit="1" customWidth="1"/>
    <col min="67" max="67" width="8.77734375" style="1"/>
    <col min="68" max="68" width="8.5546875" style="1" bestFit="1" customWidth="1"/>
    <col min="69" max="69" width="9.5546875" style="1" bestFit="1" customWidth="1"/>
    <col min="70" max="70" width="8.5546875" style="9" bestFit="1" customWidth="1"/>
    <col min="71" max="71" width="8.77734375" style="1" bestFit="1" customWidth="1"/>
    <col min="72" max="73" width="8.5546875" style="1" bestFit="1" customWidth="1"/>
    <col min="74" max="74" width="9.5546875" style="1" bestFit="1" customWidth="1"/>
    <col min="75" max="77" width="9.21875" style="1" bestFit="1" customWidth="1"/>
    <col min="78" max="78" width="8.5546875" style="9" bestFit="1" customWidth="1"/>
    <col min="79" max="79" width="8.77734375" style="1" bestFit="1" customWidth="1"/>
    <col min="80" max="80" width="7.21875" style="1" bestFit="1" customWidth="1"/>
    <col min="81" max="81" width="8.77734375" style="1" bestFit="1" customWidth="1"/>
    <col min="82" max="82" width="9.5546875" style="1" bestFit="1" customWidth="1"/>
    <col min="83" max="83" width="8.5546875" style="9" bestFit="1" customWidth="1"/>
    <col min="84" max="84" width="8.77734375" style="1" bestFit="1" customWidth="1"/>
    <col min="85" max="85" width="8.5546875" style="1" bestFit="1" customWidth="1"/>
    <col min="86" max="86" width="8.77734375" style="1" bestFit="1" customWidth="1"/>
    <col min="87" max="87" width="9.5546875" style="1" bestFit="1" customWidth="1"/>
    <col min="88" max="88" width="8.5546875" style="9" bestFit="1" customWidth="1"/>
    <col min="89" max="89" width="8.77734375" style="1" bestFit="1" customWidth="1"/>
    <col min="90" max="90" width="8.5546875" style="1" bestFit="1" customWidth="1"/>
    <col min="91" max="91" width="8.77734375" style="1" bestFit="1" customWidth="1"/>
    <col min="92" max="92" width="9.5546875" style="1" bestFit="1" customWidth="1"/>
    <col min="93" max="93" width="9.5546875" style="9" bestFit="1" customWidth="1"/>
    <col min="94" max="94" width="8.77734375" style="1" bestFit="1" customWidth="1"/>
    <col min="95" max="95" width="9.5546875" style="1" bestFit="1" customWidth="1"/>
    <col min="96" max="96" width="8.77734375" style="1"/>
    <col min="97" max="97" width="8.5546875" style="1" bestFit="1" customWidth="1"/>
    <col min="98" max="98" width="9.5546875" style="1" bestFit="1" customWidth="1"/>
    <col min="99" max="99" width="9.5546875" style="9" bestFit="1" customWidth="1"/>
    <col min="100" max="100" width="8.77734375" style="1" bestFit="1" customWidth="1"/>
    <col min="101" max="102" width="8.5546875" style="1" bestFit="1" customWidth="1"/>
    <col min="103" max="103" width="9.5546875" style="1" bestFit="1" customWidth="1"/>
    <col min="104" max="104" width="9.21875" style="1" bestFit="1" customWidth="1"/>
    <col min="105" max="105" width="10.21875" style="1" bestFit="1" customWidth="1"/>
    <col min="106" max="106" width="9.5546875" style="1" bestFit="1" customWidth="1"/>
    <col min="107" max="107" width="8.5546875" style="9" bestFit="1" customWidth="1"/>
    <col min="108" max="108" width="8.77734375" style="1" bestFit="1" customWidth="1"/>
    <col min="109" max="109" width="7.77734375" style="1" bestFit="1" customWidth="1"/>
    <col min="110" max="110" width="8.77734375" style="1" bestFit="1" customWidth="1"/>
    <col min="111" max="111" width="9.5546875" style="1" bestFit="1" customWidth="1"/>
    <col min="112" max="112" width="8.5546875" style="9" bestFit="1" customWidth="1"/>
    <col min="113" max="113" width="8.77734375" style="1" bestFit="1" customWidth="1"/>
    <col min="114" max="115" width="10.5546875" style="1" bestFit="1" customWidth="1"/>
    <col min="116" max="116" width="12.21875" style="1" bestFit="1" customWidth="1"/>
    <col min="117" max="117" width="8.5546875" style="9" bestFit="1" customWidth="1"/>
    <col min="118" max="118" width="8.77734375" style="1" bestFit="1" customWidth="1"/>
    <col min="119" max="119" width="8.5546875" style="1" bestFit="1" customWidth="1"/>
    <col min="120" max="120" width="8.77734375" style="1" bestFit="1" customWidth="1"/>
    <col min="121" max="121" width="9.5546875" style="10" bestFit="1" customWidth="1"/>
    <col min="122" max="124" width="8.77734375" style="1"/>
    <col min="125" max="125" width="9.5546875" style="10" bestFit="1" customWidth="1"/>
    <col min="126" max="126" width="8.5546875" style="1" bestFit="1" customWidth="1"/>
    <col min="127" max="127" width="8.77734375" style="1" bestFit="1" customWidth="1"/>
    <col min="128" max="129" width="8.5546875" style="1" bestFit="1" customWidth="1"/>
    <col min="130" max="130" width="9.5546875" style="10" bestFit="1" customWidth="1"/>
    <col min="131" max="131" width="9.5546875" style="1" bestFit="1" customWidth="1"/>
    <col min="132" max="132" width="8.77734375" style="1"/>
    <col min="133" max="133" width="8.5546875" style="1" bestFit="1" customWidth="1"/>
    <col min="134" max="134" width="9.5546875" style="10" bestFit="1" customWidth="1"/>
    <col min="135" max="135" width="8.5546875" style="1" bestFit="1" customWidth="1"/>
    <col min="136" max="136" width="8.77734375" style="1" bestFit="1" customWidth="1"/>
    <col min="137" max="137" width="12.21875" style="1" bestFit="1" customWidth="1"/>
    <col min="138" max="138" width="8.5546875" style="1" bestFit="1" customWidth="1"/>
    <col min="139" max="139" width="9.5546875" style="10" bestFit="1" customWidth="1"/>
    <col min="140" max="140" width="12.21875" style="1" bestFit="1" customWidth="1"/>
    <col min="141" max="141" width="8.77734375" style="1"/>
    <col min="142" max="142" width="8.5546875" style="1" bestFit="1" customWidth="1"/>
    <col min="143" max="143" width="12.21875" style="10" bestFit="1" customWidth="1"/>
    <col min="144" max="144" width="9.5546875" style="1" bestFit="1" customWidth="1"/>
    <col min="145" max="145" width="8.77734375" style="1" bestFit="1" customWidth="1"/>
    <col min="146" max="146" width="12.21875" style="1" bestFit="1" customWidth="1"/>
    <col min="147" max="147" width="8.5546875" style="1" bestFit="1" customWidth="1"/>
    <col min="148" max="148" width="12.21875" style="10" bestFit="1" customWidth="1"/>
    <col min="149" max="149" width="10.5546875" style="1" bestFit="1" customWidth="1"/>
    <col min="150" max="150" width="8.77734375" style="1"/>
    <col min="151" max="151" width="8.5546875" style="1" bestFit="1" customWidth="1"/>
    <col min="152" max="152" width="10.5546875" style="10" bestFit="1" customWidth="1"/>
    <col min="153" max="153" width="8.5546875" style="1" bestFit="1" customWidth="1"/>
    <col min="154" max="154" width="8.77734375" style="1" bestFit="1" customWidth="1"/>
    <col min="155" max="155" width="10.5546875" style="1" bestFit="1" customWidth="1"/>
    <col min="156" max="156" width="8.5546875" style="1" bestFit="1" customWidth="1"/>
    <col min="157" max="157" width="9.5546875" style="10" bestFit="1" customWidth="1"/>
    <col min="158" max="158" width="9.5546875" style="1" bestFit="1" customWidth="1"/>
    <col min="159" max="159" width="8.77734375" style="1"/>
    <col min="160" max="160" width="8.5546875" style="1" bestFit="1" customWidth="1"/>
    <col min="161" max="161" width="9.5546875" style="10" bestFit="1" customWidth="1"/>
    <col min="162" max="162" width="8.5546875" style="1" bestFit="1" customWidth="1"/>
    <col min="163" max="163" width="8.77734375" style="1" bestFit="1" customWidth="1"/>
    <col min="164" max="165" width="8.5546875" style="1" bestFit="1" customWidth="1"/>
    <col min="166" max="166" width="9.5546875" style="10" bestFit="1" customWidth="1"/>
    <col min="167" max="167" width="9.5546875" style="1" bestFit="1" customWidth="1"/>
    <col min="168" max="168" width="8.77734375" style="1"/>
    <col min="169" max="169" width="8.5546875" style="1" bestFit="1" customWidth="1"/>
    <col min="170" max="170" width="9.5546875" style="10" bestFit="1" customWidth="1"/>
    <col min="171" max="171" width="9.5546875" style="1" bestFit="1" customWidth="1"/>
    <col min="172" max="172" width="8.77734375" style="1" bestFit="1" customWidth="1"/>
    <col min="173" max="173" width="12.21875" style="1" bestFit="1" customWidth="1"/>
    <col min="174" max="174" width="8.5546875" style="1" bestFit="1" customWidth="1"/>
    <col min="175" max="175" width="12.21875" style="10" bestFit="1" customWidth="1"/>
    <col min="176" max="176" width="9.5546875" style="1" bestFit="1" customWidth="1"/>
    <col min="177" max="177" width="8.77734375" style="1"/>
    <col min="178" max="178" width="8.5546875" style="1" bestFit="1" customWidth="1"/>
    <col min="179" max="179" width="9.5546875" style="10" bestFit="1" customWidth="1"/>
    <col min="180" max="180" width="8.5546875" style="1" bestFit="1" customWidth="1"/>
    <col min="181" max="181" width="8.77734375" style="1" bestFit="1" customWidth="1"/>
    <col min="182" max="183" width="8.5546875" style="1" bestFit="1" customWidth="1"/>
    <col min="184" max="184" width="9.5546875" style="10" bestFit="1" customWidth="1"/>
    <col min="185" max="185" width="9.5546875" style="1" bestFit="1" customWidth="1"/>
    <col min="186" max="186" width="8.77734375" style="1"/>
    <col min="187" max="187" width="8.5546875" style="1" bestFit="1" customWidth="1"/>
    <col min="188" max="188" width="9.5546875" style="10" bestFit="1" customWidth="1"/>
    <col min="189" max="189" width="8.5546875" style="1" bestFit="1" customWidth="1"/>
    <col min="190" max="190" width="8.77734375" style="1" bestFit="1" customWidth="1"/>
    <col min="191" max="192" width="8.5546875" style="1" bestFit="1" customWidth="1"/>
    <col min="193" max="193" width="9.5546875" style="10" bestFit="1" customWidth="1"/>
    <col min="194" max="194" width="9.5546875" style="1" bestFit="1" customWidth="1"/>
    <col min="195" max="195" width="8.77734375" style="1"/>
    <col min="196" max="196" width="8.5546875" style="1" bestFit="1" customWidth="1"/>
    <col min="197" max="197" width="9.5546875" style="10" bestFit="1" customWidth="1"/>
    <col min="198" max="198" width="9.5546875" style="1" bestFit="1" customWidth="1"/>
    <col min="199" max="199" width="8.77734375" style="1" bestFit="1" customWidth="1"/>
    <col min="200" max="200" width="12.21875" style="1" bestFit="1" customWidth="1"/>
    <col min="201" max="201" width="8.5546875" style="1" bestFit="1" customWidth="1"/>
    <col min="202" max="202" width="9.5546875" style="10" bestFit="1" customWidth="1"/>
    <col min="203" max="203" width="9.5546875" style="1" bestFit="1" customWidth="1"/>
    <col min="204" max="204" width="8.77734375" style="1"/>
    <col min="205" max="205" width="8.5546875" style="1" bestFit="1" customWidth="1"/>
    <col min="206" max="206" width="9.5546875" style="10" bestFit="1" customWidth="1"/>
    <col min="207" max="207" width="9.5546875" style="1" bestFit="1" customWidth="1"/>
    <col min="208" max="208" width="8.77734375" style="1" bestFit="1" customWidth="1"/>
    <col min="209" max="210" width="8.5546875" style="1" bestFit="1" customWidth="1"/>
    <col min="211" max="211" width="9.5546875" style="10" bestFit="1" customWidth="1"/>
    <col min="212" max="212" width="9.5546875" style="1" bestFit="1" customWidth="1"/>
    <col min="213" max="213" width="8.77734375" style="1"/>
    <col min="214" max="214" width="8.5546875" style="1" bestFit="1" customWidth="1"/>
    <col min="215" max="215" width="9.5546875" style="10" bestFit="1" customWidth="1"/>
    <col min="216" max="216" width="9.5546875" style="1" bestFit="1" customWidth="1"/>
    <col min="217" max="217" width="8.77734375" style="1" bestFit="1" customWidth="1"/>
    <col min="218" max="219" width="8.5546875" style="1" bestFit="1" customWidth="1"/>
    <col min="220" max="220" width="9.5546875" style="10" bestFit="1" customWidth="1"/>
    <col min="221" max="221" width="9.5546875" style="1" bestFit="1" customWidth="1"/>
    <col min="222" max="222" width="8.77734375" style="1"/>
    <col min="223" max="223" width="8.5546875" style="1" bestFit="1" customWidth="1"/>
    <col min="224" max="224" width="9.5546875" style="10" bestFit="1" customWidth="1"/>
    <col min="225" max="225" width="9.5546875" style="1" bestFit="1" customWidth="1"/>
    <col min="226" max="226" width="8.77734375" style="1" bestFit="1" customWidth="1"/>
    <col min="227" max="228" width="8.5546875" style="1" bestFit="1" customWidth="1"/>
    <col min="229" max="229" width="9.5546875" style="10" bestFit="1" customWidth="1"/>
    <col min="230" max="16384" width="8.77734375" style="1"/>
  </cols>
  <sheetData>
    <row r="1" spans="1:229" x14ac:dyDescent="0.3">
      <c r="A1" s="25" t="s">
        <v>0</v>
      </c>
      <c r="B1" s="26"/>
      <c r="C1" s="26"/>
      <c r="D1" s="26"/>
      <c r="E1" s="27"/>
      <c r="F1" s="25" t="s">
        <v>1</v>
      </c>
      <c r="G1" s="26"/>
      <c r="H1" s="26"/>
      <c r="I1" s="26"/>
      <c r="J1" s="26"/>
      <c r="K1" s="27"/>
      <c r="L1" s="25" t="s">
        <v>2</v>
      </c>
      <c r="M1" s="26"/>
      <c r="N1" s="26"/>
      <c r="O1" s="26"/>
      <c r="P1" s="26"/>
      <c r="Q1" s="26"/>
      <c r="R1" s="26"/>
      <c r="S1" s="27"/>
      <c r="T1" s="25" t="s">
        <v>3</v>
      </c>
      <c r="U1" s="26"/>
      <c r="V1" s="26"/>
      <c r="W1" s="26"/>
      <c r="X1" s="27"/>
      <c r="Y1" s="25" t="s">
        <v>4</v>
      </c>
      <c r="Z1" s="26"/>
      <c r="AA1" s="26"/>
      <c r="AB1" s="26"/>
      <c r="AC1" s="27"/>
      <c r="AD1" s="25" t="s">
        <v>5</v>
      </c>
      <c r="AE1" s="26"/>
      <c r="AF1" s="26"/>
      <c r="AG1" s="26"/>
      <c r="AH1" s="27"/>
      <c r="AI1" s="25" t="s">
        <v>6</v>
      </c>
      <c r="AJ1" s="26"/>
      <c r="AK1" s="26"/>
      <c r="AL1" s="26"/>
      <c r="AM1" s="26"/>
      <c r="AN1" s="27"/>
      <c r="AO1" s="25" t="s">
        <v>7</v>
      </c>
      <c r="AP1" s="26"/>
      <c r="AQ1" s="26"/>
      <c r="AR1" s="26"/>
      <c r="AS1" s="26"/>
      <c r="AT1" s="26"/>
      <c r="AU1" s="26"/>
      <c r="AV1" s="27"/>
      <c r="AW1" s="25" t="s">
        <v>8</v>
      </c>
      <c r="AX1" s="26"/>
      <c r="AY1" s="26"/>
      <c r="AZ1" s="26"/>
      <c r="BA1" s="27"/>
      <c r="BB1" s="25" t="s">
        <v>9</v>
      </c>
      <c r="BC1" s="26"/>
      <c r="BD1" s="26"/>
      <c r="BE1" s="26"/>
      <c r="BF1" s="27"/>
      <c r="BG1" s="25" t="s">
        <v>10</v>
      </c>
      <c r="BH1" s="26"/>
      <c r="BI1" s="26"/>
      <c r="BJ1" s="26"/>
      <c r="BK1" s="27"/>
      <c r="BL1" s="25" t="s">
        <v>11</v>
      </c>
      <c r="BM1" s="26"/>
      <c r="BN1" s="26"/>
      <c r="BO1" s="26"/>
      <c r="BP1" s="26"/>
      <c r="BQ1" s="27"/>
      <c r="BR1" s="25" t="s">
        <v>12</v>
      </c>
      <c r="BS1" s="26"/>
      <c r="BT1" s="26"/>
      <c r="BU1" s="26"/>
      <c r="BV1" s="26"/>
      <c r="BW1" s="26"/>
      <c r="BX1" s="26"/>
      <c r="BY1" s="27"/>
      <c r="BZ1" s="25" t="s">
        <v>13</v>
      </c>
      <c r="CA1" s="26"/>
      <c r="CB1" s="26"/>
      <c r="CC1" s="26"/>
      <c r="CD1" s="27"/>
      <c r="CE1" s="25" t="s">
        <v>14</v>
      </c>
      <c r="CF1" s="26"/>
      <c r="CG1" s="26"/>
      <c r="CH1" s="26"/>
      <c r="CI1" s="27"/>
      <c r="CJ1" s="25" t="s">
        <v>15</v>
      </c>
      <c r="CK1" s="26"/>
      <c r="CL1" s="26"/>
      <c r="CM1" s="26"/>
      <c r="CN1" s="27"/>
      <c r="CO1" s="25" t="s">
        <v>16</v>
      </c>
      <c r="CP1" s="26"/>
      <c r="CQ1" s="26"/>
      <c r="CR1" s="26"/>
      <c r="CS1" s="26"/>
      <c r="CT1" s="27"/>
      <c r="CU1" s="25" t="s">
        <v>17</v>
      </c>
      <c r="CV1" s="26"/>
      <c r="CW1" s="26"/>
      <c r="CX1" s="26"/>
      <c r="CY1" s="26"/>
      <c r="CZ1" s="26"/>
      <c r="DA1" s="26"/>
      <c r="DB1" s="27"/>
      <c r="DC1" s="25" t="s">
        <v>18</v>
      </c>
      <c r="DD1" s="26"/>
      <c r="DE1" s="26"/>
      <c r="DF1" s="26"/>
      <c r="DG1" s="27"/>
      <c r="DH1" s="25" t="s">
        <v>19</v>
      </c>
      <c r="DI1" s="26"/>
      <c r="DJ1" s="26"/>
      <c r="DK1" s="26"/>
      <c r="DL1" s="27"/>
      <c r="DM1" s="25" t="s">
        <v>20</v>
      </c>
      <c r="DN1" s="26"/>
      <c r="DO1" s="26"/>
      <c r="DP1" s="26"/>
      <c r="DQ1" s="27"/>
      <c r="DR1" s="22" t="s">
        <v>21</v>
      </c>
      <c r="DS1" s="23"/>
      <c r="DT1" s="23"/>
      <c r="DU1" s="24"/>
      <c r="DV1" s="22" t="s">
        <v>22</v>
      </c>
      <c r="DW1" s="23"/>
      <c r="DX1" s="23"/>
      <c r="DY1" s="23"/>
      <c r="DZ1" s="24"/>
      <c r="EA1" s="22" t="s">
        <v>23</v>
      </c>
      <c r="EB1" s="23"/>
      <c r="EC1" s="23"/>
      <c r="ED1" s="24"/>
      <c r="EE1" s="22" t="s">
        <v>24</v>
      </c>
      <c r="EF1" s="23"/>
      <c r="EG1" s="23"/>
      <c r="EH1" s="23"/>
      <c r="EI1" s="24"/>
      <c r="EJ1" s="22" t="s">
        <v>25</v>
      </c>
      <c r="EK1" s="23"/>
      <c r="EL1" s="23"/>
      <c r="EM1" s="24"/>
      <c r="EN1" s="22" t="s">
        <v>26</v>
      </c>
      <c r="EO1" s="23"/>
      <c r="EP1" s="23"/>
      <c r="EQ1" s="23"/>
      <c r="ER1" s="24"/>
      <c r="ES1" s="22" t="s">
        <v>27</v>
      </c>
      <c r="ET1" s="23"/>
      <c r="EU1" s="23"/>
      <c r="EV1" s="23"/>
      <c r="EW1" s="23" t="s">
        <v>28</v>
      </c>
      <c r="EX1" s="23"/>
      <c r="EY1" s="23"/>
      <c r="EZ1" s="23"/>
      <c r="FA1" s="24"/>
      <c r="FB1" s="22" t="s">
        <v>29</v>
      </c>
      <c r="FC1" s="23"/>
      <c r="FD1" s="23"/>
      <c r="FE1" s="24"/>
      <c r="FF1" s="22" t="s">
        <v>30</v>
      </c>
      <c r="FG1" s="23"/>
      <c r="FH1" s="23"/>
      <c r="FI1" s="23"/>
      <c r="FJ1" s="24"/>
      <c r="FK1" s="22" t="s">
        <v>31</v>
      </c>
      <c r="FL1" s="23"/>
      <c r="FM1" s="23"/>
      <c r="FN1" s="24"/>
      <c r="FO1" s="23" t="s">
        <v>32</v>
      </c>
      <c r="FP1" s="23"/>
      <c r="FQ1" s="23"/>
      <c r="FR1" s="23"/>
      <c r="FS1" s="24"/>
      <c r="FT1" s="22" t="s">
        <v>33</v>
      </c>
      <c r="FU1" s="23"/>
      <c r="FV1" s="23"/>
      <c r="FW1" s="24"/>
      <c r="FX1" s="22" t="s">
        <v>34</v>
      </c>
      <c r="FY1" s="23"/>
      <c r="FZ1" s="23"/>
      <c r="GA1" s="23"/>
      <c r="GB1" s="24"/>
      <c r="GC1" s="22" t="s">
        <v>35</v>
      </c>
      <c r="GD1" s="23"/>
      <c r="GE1" s="23"/>
      <c r="GF1" s="24"/>
      <c r="GG1" s="22" t="s">
        <v>36</v>
      </c>
      <c r="GH1" s="23"/>
      <c r="GI1" s="23"/>
      <c r="GJ1" s="23"/>
      <c r="GK1" s="24"/>
      <c r="GL1" s="22" t="s">
        <v>37</v>
      </c>
      <c r="GM1" s="23"/>
      <c r="GN1" s="23"/>
      <c r="GO1" s="24"/>
      <c r="GP1" s="22" t="s">
        <v>38</v>
      </c>
      <c r="GQ1" s="23"/>
      <c r="GR1" s="23"/>
      <c r="GS1" s="23"/>
      <c r="GT1" s="24"/>
      <c r="GU1" s="22" t="s">
        <v>39</v>
      </c>
      <c r="GV1" s="23"/>
      <c r="GW1" s="23"/>
      <c r="GX1" s="24"/>
      <c r="GY1" s="22" t="s">
        <v>40</v>
      </c>
      <c r="GZ1" s="23"/>
      <c r="HA1" s="23"/>
      <c r="HB1" s="23"/>
      <c r="HC1" s="24"/>
      <c r="HD1" s="22" t="s">
        <v>41</v>
      </c>
      <c r="HE1" s="23"/>
      <c r="HF1" s="23"/>
      <c r="HG1" s="24"/>
      <c r="HH1" s="22" t="s">
        <v>42</v>
      </c>
      <c r="HI1" s="23"/>
      <c r="HJ1" s="23"/>
      <c r="HK1" s="23"/>
      <c r="HL1" s="24"/>
      <c r="HM1" s="22" t="s">
        <v>43</v>
      </c>
      <c r="HN1" s="23"/>
      <c r="HO1" s="23"/>
      <c r="HP1" s="24"/>
      <c r="HQ1" s="22" t="s">
        <v>44</v>
      </c>
      <c r="HR1" s="23"/>
      <c r="HS1" s="23"/>
      <c r="HT1" s="23"/>
      <c r="HU1" s="24"/>
    </row>
    <row r="2" spans="1:229" ht="86.4" x14ac:dyDescent="0.3">
      <c r="A2" s="2" t="s">
        <v>45</v>
      </c>
      <c r="B2" s="3" t="s">
        <v>46</v>
      </c>
      <c r="C2" s="3" t="s">
        <v>47</v>
      </c>
      <c r="D2" s="3" t="s">
        <v>48</v>
      </c>
      <c r="E2" s="3" t="s">
        <v>49</v>
      </c>
      <c r="F2" s="2" t="s">
        <v>50</v>
      </c>
      <c r="G2" s="3" t="s">
        <v>51</v>
      </c>
      <c r="H2" s="3" t="s">
        <v>52</v>
      </c>
      <c r="I2" s="3" t="s">
        <v>53</v>
      </c>
      <c r="J2" s="3" t="s">
        <v>54</v>
      </c>
      <c r="K2" s="3" t="s">
        <v>55</v>
      </c>
      <c r="L2" s="2" t="s">
        <v>56</v>
      </c>
      <c r="M2" s="3" t="s">
        <v>57</v>
      </c>
      <c r="N2" s="3" t="s">
        <v>58</v>
      </c>
      <c r="O2" s="3" t="s">
        <v>59</v>
      </c>
      <c r="P2" s="3" t="s">
        <v>60</v>
      </c>
      <c r="Q2" s="3" t="s">
        <v>61</v>
      </c>
      <c r="R2" s="3" t="s">
        <v>62</v>
      </c>
      <c r="S2" s="3" t="s">
        <v>63</v>
      </c>
      <c r="T2" s="2" t="s">
        <v>64</v>
      </c>
      <c r="U2" s="3" t="s">
        <v>65</v>
      </c>
      <c r="V2" s="3" t="s">
        <v>66</v>
      </c>
      <c r="W2" s="3" t="s">
        <v>67</v>
      </c>
      <c r="X2" s="3" t="s">
        <v>68</v>
      </c>
      <c r="Y2" s="2" t="s">
        <v>69</v>
      </c>
      <c r="Z2" s="3" t="s">
        <v>70</v>
      </c>
      <c r="AA2" s="3" t="s">
        <v>71</v>
      </c>
      <c r="AB2" s="3" t="s">
        <v>72</v>
      </c>
      <c r="AC2" s="3" t="s">
        <v>73</v>
      </c>
      <c r="AD2" s="2" t="s">
        <v>74</v>
      </c>
      <c r="AE2" s="3" t="s">
        <v>75</v>
      </c>
      <c r="AF2" s="3" t="s">
        <v>76</v>
      </c>
      <c r="AG2" s="3" t="s">
        <v>77</v>
      </c>
      <c r="AH2" s="3" t="s">
        <v>78</v>
      </c>
      <c r="AI2" s="2" t="s">
        <v>79</v>
      </c>
      <c r="AJ2" s="3" t="s">
        <v>80</v>
      </c>
      <c r="AK2" s="3" t="s">
        <v>81</v>
      </c>
      <c r="AL2" s="3" t="s">
        <v>82</v>
      </c>
      <c r="AM2" s="3" t="s">
        <v>83</v>
      </c>
      <c r="AN2" s="3" t="s">
        <v>84</v>
      </c>
      <c r="AO2" s="2" t="s">
        <v>85</v>
      </c>
      <c r="AP2" s="3" t="s">
        <v>86</v>
      </c>
      <c r="AQ2" s="3" t="s">
        <v>87</v>
      </c>
      <c r="AR2" s="3" t="s">
        <v>88</v>
      </c>
      <c r="AS2" s="3" t="s">
        <v>89</v>
      </c>
      <c r="AT2" s="3" t="s">
        <v>90</v>
      </c>
      <c r="AU2" s="3" t="s">
        <v>91</v>
      </c>
      <c r="AV2" s="3" t="s">
        <v>92</v>
      </c>
      <c r="AW2" s="2" t="s">
        <v>93</v>
      </c>
      <c r="AX2" s="3" t="s">
        <v>94</v>
      </c>
      <c r="AY2" s="3" t="s">
        <v>95</v>
      </c>
      <c r="AZ2" s="3" t="s">
        <v>96</v>
      </c>
      <c r="BA2" s="3" t="s">
        <v>97</v>
      </c>
      <c r="BB2" s="2" t="s">
        <v>98</v>
      </c>
      <c r="BC2" s="3" t="s">
        <v>99</v>
      </c>
      <c r="BD2" s="3" t="s">
        <v>100</v>
      </c>
      <c r="BE2" s="3" t="s">
        <v>101</v>
      </c>
      <c r="BF2" s="3" t="s">
        <v>102</v>
      </c>
      <c r="BG2" s="2" t="s">
        <v>103</v>
      </c>
      <c r="BH2" s="3" t="s">
        <v>104</v>
      </c>
      <c r="BI2" s="3" t="s">
        <v>105</v>
      </c>
      <c r="BJ2" s="3" t="s">
        <v>106</v>
      </c>
      <c r="BK2" s="3" t="s">
        <v>107</v>
      </c>
      <c r="BL2" s="2" t="s">
        <v>108</v>
      </c>
      <c r="BM2" s="3" t="s">
        <v>109</v>
      </c>
      <c r="BN2" s="3" t="s">
        <v>110</v>
      </c>
      <c r="BO2" s="3" t="s">
        <v>111</v>
      </c>
      <c r="BP2" s="3" t="s">
        <v>112</v>
      </c>
      <c r="BQ2" s="3" t="s">
        <v>113</v>
      </c>
      <c r="BR2" s="2" t="s">
        <v>114</v>
      </c>
      <c r="BS2" s="3" t="s">
        <v>115</v>
      </c>
      <c r="BT2" s="3" t="s">
        <v>116</v>
      </c>
      <c r="BU2" s="3" t="s">
        <v>117</v>
      </c>
      <c r="BV2" s="3" t="s">
        <v>118</v>
      </c>
      <c r="BW2" s="3" t="s">
        <v>119</v>
      </c>
      <c r="BX2" s="3" t="s">
        <v>120</v>
      </c>
      <c r="BY2" s="3" t="s">
        <v>121</v>
      </c>
      <c r="BZ2" s="2" t="s">
        <v>122</v>
      </c>
      <c r="CA2" s="3" t="s">
        <v>123</v>
      </c>
      <c r="CB2" s="3" t="s">
        <v>124</v>
      </c>
      <c r="CC2" s="3" t="s">
        <v>125</v>
      </c>
      <c r="CD2" s="3" t="s">
        <v>126</v>
      </c>
      <c r="CE2" s="2" t="s">
        <v>127</v>
      </c>
      <c r="CF2" s="3" t="s">
        <v>128</v>
      </c>
      <c r="CG2" s="3" t="s">
        <v>129</v>
      </c>
      <c r="CH2" s="3" t="s">
        <v>130</v>
      </c>
      <c r="CI2" s="3" t="s">
        <v>131</v>
      </c>
      <c r="CJ2" s="2" t="s">
        <v>132</v>
      </c>
      <c r="CK2" s="3" t="s">
        <v>133</v>
      </c>
      <c r="CL2" s="3" t="s">
        <v>134</v>
      </c>
      <c r="CM2" s="3" t="s">
        <v>135</v>
      </c>
      <c r="CN2" s="3" t="s">
        <v>136</v>
      </c>
      <c r="CO2" s="2" t="s">
        <v>108</v>
      </c>
      <c r="CP2" s="3" t="s">
        <v>109</v>
      </c>
      <c r="CQ2" s="3" t="s">
        <v>110</v>
      </c>
      <c r="CR2" s="3" t="s">
        <v>111</v>
      </c>
      <c r="CS2" s="3" t="s">
        <v>112</v>
      </c>
      <c r="CT2" s="3" t="s">
        <v>113</v>
      </c>
      <c r="CU2" s="2" t="s">
        <v>137</v>
      </c>
      <c r="CV2" s="3" t="s">
        <v>138</v>
      </c>
      <c r="CW2" s="3" t="s">
        <v>139</v>
      </c>
      <c r="CX2" s="3" t="s">
        <v>140</v>
      </c>
      <c r="CY2" s="3" t="s">
        <v>141</v>
      </c>
      <c r="CZ2" s="3" t="s">
        <v>142</v>
      </c>
      <c r="DA2" s="3" t="s">
        <v>143</v>
      </c>
      <c r="DB2" s="3" t="s">
        <v>144</v>
      </c>
      <c r="DC2" s="2" t="s">
        <v>145</v>
      </c>
      <c r="DD2" s="3" t="s">
        <v>146</v>
      </c>
      <c r="DE2" s="3" t="s">
        <v>147</v>
      </c>
      <c r="DF2" s="3" t="s">
        <v>148</v>
      </c>
      <c r="DG2" s="3" t="s">
        <v>149</v>
      </c>
      <c r="DH2" s="2" t="s">
        <v>150</v>
      </c>
      <c r="DI2" s="3" t="s">
        <v>151</v>
      </c>
      <c r="DJ2" s="3" t="s">
        <v>152</v>
      </c>
      <c r="DK2" s="3" t="s">
        <v>153</v>
      </c>
      <c r="DL2" s="3" t="s">
        <v>154</v>
      </c>
      <c r="DM2" s="2" t="s">
        <v>155</v>
      </c>
      <c r="DN2" s="3" t="s">
        <v>156</v>
      </c>
      <c r="DO2" s="3" t="s">
        <v>157</v>
      </c>
      <c r="DP2" s="3" t="s">
        <v>158</v>
      </c>
      <c r="DQ2" s="4" t="s">
        <v>159</v>
      </c>
      <c r="DR2" s="3" t="s">
        <v>52</v>
      </c>
      <c r="DS2" s="3" t="s">
        <v>53</v>
      </c>
      <c r="DT2" s="3" t="s">
        <v>54</v>
      </c>
      <c r="DU2" s="4" t="s">
        <v>68</v>
      </c>
      <c r="DV2" s="3" t="s">
        <v>160</v>
      </c>
      <c r="DW2" s="3" t="s">
        <v>161</v>
      </c>
      <c r="DX2" s="3" t="s">
        <v>162</v>
      </c>
      <c r="DY2" s="3" t="s">
        <v>59</v>
      </c>
      <c r="DZ2" s="4" t="s">
        <v>163</v>
      </c>
      <c r="EA2" s="3" t="s">
        <v>52</v>
      </c>
      <c r="EB2" s="3" t="s">
        <v>53</v>
      </c>
      <c r="EC2" s="3" t="s">
        <v>54</v>
      </c>
      <c r="ED2" s="4" t="s">
        <v>73</v>
      </c>
      <c r="EE2" s="3" t="s">
        <v>164</v>
      </c>
      <c r="EF2" s="3" t="s">
        <v>165</v>
      </c>
      <c r="EG2" s="3" t="s">
        <v>166</v>
      </c>
      <c r="EH2" s="3" t="s">
        <v>59</v>
      </c>
      <c r="EI2" s="4" t="s">
        <v>167</v>
      </c>
      <c r="EJ2" s="3" t="s">
        <v>52</v>
      </c>
      <c r="EK2" s="3" t="s">
        <v>53</v>
      </c>
      <c r="EL2" s="3" t="s">
        <v>54</v>
      </c>
      <c r="EM2" s="4" t="s">
        <v>73</v>
      </c>
      <c r="EN2" s="3" t="s">
        <v>168</v>
      </c>
      <c r="EO2" s="3" t="s">
        <v>169</v>
      </c>
      <c r="EP2" s="3" t="s">
        <v>170</v>
      </c>
      <c r="EQ2" s="3" t="s">
        <v>59</v>
      </c>
      <c r="ER2" s="4" t="s">
        <v>171</v>
      </c>
      <c r="ES2" s="3" t="s">
        <v>52</v>
      </c>
      <c r="ET2" s="3" t="s">
        <v>53</v>
      </c>
      <c r="EU2" s="3" t="s">
        <v>54</v>
      </c>
      <c r="EV2" s="4" t="s">
        <v>68</v>
      </c>
      <c r="EW2" s="3" t="s">
        <v>160</v>
      </c>
      <c r="EX2" s="3" t="s">
        <v>161</v>
      </c>
      <c r="EY2" s="3" t="s">
        <v>162</v>
      </c>
      <c r="EZ2" s="3" t="s">
        <v>59</v>
      </c>
      <c r="FA2" s="4" t="s">
        <v>163</v>
      </c>
      <c r="FB2" s="3" t="s">
        <v>52</v>
      </c>
      <c r="FC2" s="3" t="s">
        <v>53</v>
      </c>
      <c r="FD2" s="3" t="s">
        <v>54</v>
      </c>
      <c r="FE2" s="4" t="s">
        <v>73</v>
      </c>
      <c r="FF2" s="3" t="s">
        <v>164</v>
      </c>
      <c r="FG2" s="3" t="s">
        <v>165</v>
      </c>
      <c r="FH2" s="3" t="s">
        <v>166</v>
      </c>
      <c r="FI2" s="3" t="s">
        <v>59</v>
      </c>
      <c r="FJ2" s="4" t="s">
        <v>167</v>
      </c>
      <c r="FK2" s="3" t="s">
        <v>52</v>
      </c>
      <c r="FL2" s="3" t="s">
        <v>53</v>
      </c>
      <c r="FM2" s="3" t="s">
        <v>54</v>
      </c>
      <c r="FN2" s="4" t="s">
        <v>73</v>
      </c>
      <c r="FO2" s="3" t="s">
        <v>168</v>
      </c>
      <c r="FP2" s="3" t="s">
        <v>169</v>
      </c>
      <c r="FQ2" s="3" t="s">
        <v>170</v>
      </c>
      <c r="FR2" s="3" t="s">
        <v>59</v>
      </c>
      <c r="FS2" s="4" t="s">
        <v>171</v>
      </c>
      <c r="FT2" s="3" t="s">
        <v>52</v>
      </c>
      <c r="FU2" s="3" t="s">
        <v>53</v>
      </c>
      <c r="FV2" s="3" t="s">
        <v>54</v>
      </c>
      <c r="FW2" s="4" t="s">
        <v>68</v>
      </c>
      <c r="FX2" s="3" t="s">
        <v>160</v>
      </c>
      <c r="FY2" s="3" t="s">
        <v>161</v>
      </c>
      <c r="FZ2" s="3" t="s">
        <v>162</v>
      </c>
      <c r="GA2" s="3" t="s">
        <v>59</v>
      </c>
      <c r="GB2" s="4" t="s">
        <v>163</v>
      </c>
      <c r="GC2" s="3" t="s">
        <v>52</v>
      </c>
      <c r="GD2" s="3" t="s">
        <v>53</v>
      </c>
      <c r="GE2" s="3" t="s">
        <v>54</v>
      </c>
      <c r="GF2" s="4" t="s">
        <v>73</v>
      </c>
      <c r="GG2" s="3" t="s">
        <v>164</v>
      </c>
      <c r="GH2" s="3" t="s">
        <v>165</v>
      </c>
      <c r="GI2" s="3" t="s">
        <v>166</v>
      </c>
      <c r="GJ2" s="3" t="s">
        <v>59</v>
      </c>
      <c r="GK2" s="4" t="s">
        <v>167</v>
      </c>
      <c r="GL2" s="3" t="s">
        <v>52</v>
      </c>
      <c r="GM2" s="3" t="s">
        <v>53</v>
      </c>
      <c r="GN2" s="3" t="s">
        <v>54</v>
      </c>
      <c r="GO2" s="4" t="s">
        <v>73</v>
      </c>
      <c r="GP2" s="3" t="s">
        <v>168</v>
      </c>
      <c r="GQ2" s="3" t="s">
        <v>169</v>
      </c>
      <c r="GR2" s="3" t="s">
        <v>170</v>
      </c>
      <c r="GS2" s="3" t="s">
        <v>59</v>
      </c>
      <c r="GT2" s="4" t="s">
        <v>171</v>
      </c>
      <c r="GU2" s="3" t="s">
        <v>52</v>
      </c>
      <c r="GV2" s="3" t="s">
        <v>53</v>
      </c>
      <c r="GW2" s="3" t="s">
        <v>54</v>
      </c>
      <c r="GX2" s="4" t="s">
        <v>68</v>
      </c>
      <c r="GY2" s="3" t="s">
        <v>160</v>
      </c>
      <c r="GZ2" s="3" t="s">
        <v>161</v>
      </c>
      <c r="HA2" s="3" t="s">
        <v>162</v>
      </c>
      <c r="HB2" s="3" t="s">
        <v>59</v>
      </c>
      <c r="HC2" s="4" t="s">
        <v>163</v>
      </c>
      <c r="HD2" s="3" t="s">
        <v>52</v>
      </c>
      <c r="HE2" s="3" t="s">
        <v>53</v>
      </c>
      <c r="HF2" s="3" t="s">
        <v>54</v>
      </c>
      <c r="HG2" s="4" t="s">
        <v>73</v>
      </c>
      <c r="HH2" s="3" t="s">
        <v>164</v>
      </c>
      <c r="HI2" s="3" t="s">
        <v>165</v>
      </c>
      <c r="HJ2" s="3" t="s">
        <v>166</v>
      </c>
      <c r="HK2" s="3" t="s">
        <v>59</v>
      </c>
      <c r="HL2" s="4" t="s">
        <v>167</v>
      </c>
      <c r="HM2" s="3" t="s">
        <v>52</v>
      </c>
      <c r="HN2" s="3" t="s">
        <v>53</v>
      </c>
      <c r="HO2" s="3" t="s">
        <v>54</v>
      </c>
      <c r="HP2" s="4" t="s">
        <v>73</v>
      </c>
      <c r="HQ2" s="3" t="s">
        <v>168</v>
      </c>
      <c r="HR2" s="3" t="s">
        <v>169</v>
      </c>
      <c r="HS2" s="3" t="s">
        <v>170</v>
      </c>
      <c r="HT2" s="3" t="s">
        <v>59</v>
      </c>
      <c r="HU2" s="4" t="s">
        <v>171</v>
      </c>
    </row>
    <row r="3" spans="1:229" x14ac:dyDescent="0.3">
      <c r="A3" s="5" t="str">
        <f>[1]Download!A3</f>
        <v>FY1959</v>
      </c>
      <c r="B3" s="1" t="s">
        <v>172</v>
      </c>
      <c r="C3" s="6">
        <f>[1]Download!C3</f>
        <v>224000</v>
      </c>
      <c r="D3" s="6"/>
      <c r="E3" s="6"/>
      <c r="F3" s="7">
        <f>[1]Download!F3</f>
        <v>3.1</v>
      </c>
      <c r="G3" s="8">
        <f>[1]Download!G3+[1]Download!H3</f>
        <v>22.3</v>
      </c>
      <c r="H3" s="8">
        <f>F3+G3</f>
        <v>25.400000000000002</v>
      </c>
      <c r="I3" s="8">
        <f>[1]Download!K3</f>
        <v>0</v>
      </c>
      <c r="J3" s="8">
        <f>[1]Download!J3</f>
        <v>0</v>
      </c>
      <c r="K3" s="8">
        <f>F3+G3+I3+J3</f>
        <v>25.400000000000002</v>
      </c>
      <c r="L3" s="7">
        <v>2.2000000000000002</v>
      </c>
      <c r="M3" s="8">
        <v>0</v>
      </c>
      <c r="N3" s="8">
        <v>0.6</v>
      </c>
      <c r="O3" s="8">
        <v>0</v>
      </c>
      <c r="P3" s="8">
        <f>L3+M3+N3+O3</f>
        <v>2.8000000000000003</v>
      </c>
      <c r="Q3" s="8">
        <v>0</v>
      </c>
      <c r="R3" s="8">
        <f>S3-Q3</f>
        <v>22.6</v>
      </c>
      <c r="S3" s="8">
        <f t="shared" ref="S3:S66" si="0">K3-L3-M3-N3-O3</f>
        <v>22.6</v>
      </c>
      <c r="T3" s="7"/>
      <c r="U3" s="8"/>
      <c r="V3" s="8"/>
      <c r="W3" s="8"/>
      <c r="X3" s="8"/>
      <c r="Y3" s="7"/>
      <c r="Z3" s="8"/>
      <c r="AA3" s="8"/>
      <c r="AB3" s="8"/>
      <c r="AC3" s="8"/>
      <c r="AD3" s="7"/>
      <c r="AE3" s="8"/>
      <c r="AF3" s="8"/>
      <c r="AG3" s="8"/>
      <c r="AH3" s="8"/>
      <c r="AI3" s="7"/>
      <c r="AJ3" s="8"/>
      <c r="AK3" s="8"/>
      <c r="AL3" s="8"/>
      <c r="AM3" s="8"/>
      <c r="AN3" s="8"/>
      <c r="AO3" s="7"/>
      <c r="AP3" s="8"/>
      <c r="AQ3" s="8"/>
      <c r="AR3" s="8"/>
      <c r="AS3" s="8"/>
      <c r="AT3" s="8"/>
      <c r="AU3" s="8"/>
      <c r="AV3" s="8"/>
      <c r="AW3" s="7"/>
      <c r="AX3" s="8"/>
      <c r="AY3" s="8"/>
      <c r="AZ3" s="8"/>
      <c r="BA3" s="8"/>
      <c r="BB3" s="7"/>
      <c r="BL3" s="7">
        <f>F3/$C3*1000000</f>
        <v>13.839285714285715</v>
      </c>
      <c r="BM3" s="8">
        <f t="shared" ref="BM3:BR18" si="1">G3/$C3*1000000</f>
        <v>99.553571428571431</v>
      </c>
      <c r="BN3" s="8">
        <f t="shared" si="1"/>
        <v>113.39285714285715</v>
      </c>
      <c r="BO3" s="8">
        <f t="shared" si="1"/>
        <v>0</v>
      </c>
      <c r="BP3" s="8">
        <f t="shared" si="1"/>
        <v>0</v>
      </c>
      <c r="BQ3" s="8">
        <f>K3/$C3*1000000</f>
        <v>113.39285714285715</v>
      </c>
      <c r="BR3" s="7">
        <f>L3/$C3*1000000</f>
        <v>9.821428571428573</v>
      </c>
      <c r="BS3" s="8">
        <f t="shared" ref="BS3:BZ18" si="2">M3/$C3*1000000</f>
        <v>0</v>
      </c>
      <c r="BT3" s="8">
        <f t="shared" si="2"/>
        <v>2.6785714285714284</v>
      </c>
      <c r="BU3" s="8">
        <f t="shared" si="2"/>
        <v>0</v>
      </c>
      <c r="BV3" s="8">
        <f t="shared" si="2"/>
        <v>12.5</v>
      </c>
      <c r="BW3" s="8">
        <f t="shared" si="2"/>
        <v>0</v>
      </c>
      <c r="BX3" s="8">
        <f t="shared" si="2"/>
        <v>100.89285714285715</v>
      </c>
      <c r="BY3" s="8">
        <f t="shared" si="2"/>
        <v>100.89285714285715</v>
      </c>
      <c r="BZ3" s="7">
        <f>T3/$C3*1000000</f>
        <v>0</v>
      </c>
      <c r="CA3" s="8">
        <f t="shared" ref="CA3:CN18" si="3">U3/$C3*1000000</f>
        <v>0</v>
      </c>
      <c r="CB3" s="8">
        <f t="shared" si="3"/>
        <v>0</v>
      </c>
      <c r="CC3" s="8">
        <f t="shared" si="3"/>
        <v>0</v>
      </c>
      <c r="CD3" s="8">
        <f t="shared" si="3"/>
        <v>0</v>
      </c>
      <c r="CE3" s="7">
        <f t="shared" si="3"/>
        <v>0</v>
      </c>
      <c r="CF3" s="8">
        <f t="shared" si="3"/>
        <v>0</v>
      </c>
      <c r="CG3" s="8">
        <f t="shared" si="3"/>
        <v>0</v>
      </c>
      <c r="CH3" s="8">
        <f t="shared" si="3"/>
        <v>0</v>
      </c>
      <c r="CI3" s="8">
        <f t="shared" si="3"/>
        <v>0</v>
      </c>
      <c r="CJ3" s="7">
        <f t="shared" si="3"/>
        <v>0</v>
      </c>
      <c r="CK3" s="8">
        <f t="shared" si="3"/>
        <v>0</v>
      </c>
      <c r="CL3" s="8">
        <f t="shared" si="3"/>
        <v>0</v>
      </c>
      <c r="CM3" s="8">
        <f t="shared" si="3"/>
        <v>0</v>
      </c>
      <c r="CN3" s="8">
        <f t="shared" si="3"/>
        <v>0</v>
      </c>
      <c r="DR3" s="11">
        <f>H3+W3</f>
        <v>25.400000000000002</v>
      </c>
      <c r="DS3" s="11">
        <f>I3</f>
        <v>0</v>
      </c>
      <c r="DT3" s="11">
        <f>J3</f>
        <v>0</v>
      </c>
      <c r="DU3" s="12">
        <f>DR3+DS3+DT3</f>
        <v>25.400000000000002</v>
      </c>
      <c r="DV3" s="8">
        <f>L3+T3</f>
        <v>2.2000000000000002</v>
      </c>
      <c r="DW3" s="8">
        <f t="shared" ref="DW3:DX18" si="4">M3+U3</f>
        <v>0</v>
      </c>
      <c r="DX3" s="8">
        <f t="shared" si="4"/>
        <v>0.6</v>
      </c>
      <c r="DY3" s="8">
        <f>O3</f>
        <v>0</v>
      </c>
      <c r="DZ3" s="12">
        <f>DV3+DW3+DX3+DY3</f>
        <v>2.8000000000000003</v>
      </c>
      <c r="EA3" s="11">
        <f>DR3+AB3</f>
        <v>25.400000000000002</v>
      </c>
      <c r="EB3" s="11">
        <f>DS3</f>
        <v>0</v>
      </c>
      <c r="EC3" s="11">
        <f>DT3</f>
        <v>0</v>
      </c>
      <c r="ED3" s="12">
        <f>EA3+EB3+EC3</f>
        <v>25.400000000000002</v>
      </c>
      <c r="EE3" s="8">
        <f>DV3+Y3</f>
        <v>2.2000000000000002</v>
      </c>
      <c r="EF3" s="8">
        <f>DW3+Z3</f>
        <v>0</v>
      </c>
      <c r="EG3" s="8">
        <f>DX3+AA3</f>
        <v>0.6</v>
      </c>
      <c r="EH3" s="8">
        <f>DY3</f>
        <v>0</v>
      </c>
      <c r="EI3" s="12">
        <f>EE3+EF3+EH3+EG3</f>
        <v>2.8000000000000003</v>
      </c>
      <c r="EJ3" s="11">
        <f>EA3+AG3</f>
        <v>25.400000000000002</v>
      </c>
      <c r="EK3" s="11">
        <f>EB3</f>
        <v>0</v>
      </c>
      <c r="EL3" s="11">
        <f>EC3</f>
        <v>0</v>
      </c>
      <c r="EM3" s="12">
        <f>EJ3+EK3+EL3</f>
        <v>25.400000000000002</v>
      </c>
      <c r="EN3" s="8">
        <f>EE3+AD3</f>
        <v>2.2000000000000002</v>
      </c>
      <c r="EO3" s="8">
        <f>EF3+AE3</f>
        <v>0</v>
      </c>
      <c r="EP3" s="8">
        <f>EG3+AF3</f>
        <v>0.6</v>
      </c>
      <c r="EQ3" s="8">
        <f>EH3</f>
        <v>0</v>
      </c>
      <c r="ER3" s="12">
        <f>EN3+EO3+EP3+EQ3</f>
        <v>2.8000000000000003</v>
      </c>
      <c r="ES3" s="13"/>
      <c r="FT3" s="14">
        <f>DR3/$C3*1000000</f>
        <v>113.39285714285715</v>
      </c>
      <c r="FU3" s="14">
        <f t="shared" ref="FU3:GT12" si="5">DS3/$C3*1000000</f>
        <v>0</v>
      </c>
      <c r="FV3" s="14">
        <f t="shared" si="5"/>
        <v>0</v>
      </c>
      <c r="FW3" s="15">
        <f t="shared" si="5"/>
        <v>113.39285714285715</v>
      </c>
      <c r="FX3" s="14">
        <f t="shared" si="5"/>
        <v>9.821428571428573</v>
      </c>
      <c r="FY3" s="14">
        <f t="shared" si="5"/>
        <v>0</v>
      </c>
      <c r="FZ3" s="14">
        <f t="shared" si="5"/>
        <v>2.6785714285714284</v>
      </c>
      <c r="GA3" s="14">
        <f t="shared" si="5"/>
        <v>0</v>
      </c>
      <c r="GB3" s="15">
        <f t="shared" si="5"/>
        <v>12.5</v>
      </c>
      <c r="GC3" s="14">
        <f t="shared" si="5"/>
        <v>113.39285714285715</v>
      </c>
      <c r="GD3" s="14">
        <f t="shared" si="5"/>
        <v>0</v>
      </c>
      <c r="GE3" s="14">
        <f t="shared" si="5"/>
        <v>0</v>
      </c>
      <c r="GF3" s="15">
        <f t="shared" si="5"/>
        <v>113.39285714285715</v>
      </c>
      <c r="GG3" s="14">
        <f t="shared" si="5"/>
        <v>9.821428571428573</v>
      </c>
      <c r="GH3" s="14">
        <f t="shared" si="5"/>
        <v>0</v>
      </c>
      <c r="GI3" s="14">
        <f t="shared" si="5"/>
        <v>2.6785714285714284</v>
      </c>
      <c r="GJ3" s="14">
        <f t="shared" si="5"/>
        <v>0</v>
      </c>
      <c r="GK3" s="15">
        <f t="shared" si="5"/>
        <v>12.5</v>
      </c>
      <c r="GL3" s="14">
        <f t="shared" si="5"/>
        <v>113.39285714285715</v>
      </c>
      <c r="GM3" s="14">
        <f t="shared" si="5"/>
        <v>0</v>
      </c>
      <c r="GN3" s="14">
        <f t="shared" si="5"/>
        <v>0</v>
      </c>
      <c r="GO3" s="15">
        <f t="shared" si="5"/>
        <v>113.39285714285715</v>
      </c>
      <c r="GP3" s="14">
        <f t="shared" si="5"/>
        <v>9.821428571428573</v>
      </c>
      <c r="GQ3" s="14">
        <f t="shared" si="5"/>
        <v>0</v>
      </c>
      <c r="GR3" s="14">
        <f t="shared" si="5"/>
        <v>2.6785714285714284</v>
      </c>
      <c r="GS3" s="14">
        <f t="shared" si="5"/>
        <v>0</v>
      </c>
      <c r="GT3" s="15">
        <f t="shared" si="5"/>
        <v>12.5</v>
      </c>
    </row>
    <row r="4" spans="1:229" x14ac:dyDescent="0.3">
      <c r="A4" s="5" t="str">
        <f>[1]Download!A4</f>
        <v>FY1960</v>
      </c>
      <c r="B4" s="1" t="s">
        <v>172</v>
      </c>
      <c r="C4" s="6">
        <f>[1]Download!C4</f>
        <v>230400</v>
      </c>
      <c r="D4" s="6"/>
      <c r="E4" s="16"/>
      <c r="F4" s="7">
        <f>[1]Download!F4</f>
        <v>9.8999999999999986</v>
      </c>
      <c r="G4" s="8">
        <f>[1]Download!G4+[1]Download!H4</f>
        <v>38.1</v>
      </c>
      <c r="H4" s="8">
        <f t="shared" ref="H4:H67" si="6">F4+G4</f>
        <v>48</v>
      </c>
      <c r="I4" s="8">
        <f>[1]Download!K4</f>
        <v>0</v>
      </c>
      <c r="J4" s="8">
        <f>[1]Download!J4</f>
        <v>0</v>
      </c>
      <c r="K4" s="8">
        <f t="shared" ref="K4:K67" si="7">F4+G4+I4+J4</f>
        <v>48</v>
      </c>
      <c r="L4" s="7">
        <f>[1]Download!N4/1000</f>
        <v>28.2881</v>
      </c>
      <c r="M4" s="8">
        <f>[1]Download!R4/1000</f>
        <v>0</v>
      </c>
      <c r="N4" s="8">
        <f>[1]Download!AD4/1000</f>
        <v>1.08</v>
      </c>
      <c r="O4" s="8">
        <f>[1]Download!V4/1000</f>
        <v>0</v>
      </c>
      <c r="P4" s="8">
        <f t="shared" ref="P4:P67" si="8">L4+M4+N4+O4</f>
        <v>29.368099999999998</v>
      </c>
      <c r="Q4" s="8">
        <f>[1]Download!Z4/1000</f>
        <v>0</v>
      </c>
      <c r="R4" s="8">
        <f t="shared" ref="R4:R67" si="9">S4-Q4</f>
        <v>18.631900000000002</v>
      </c>
      <c r="S4" s="8">
        <f t="shared" si="0"/>
        <v>18.631900000000002</v>
      </c>
      <c r="T4" s="7">
        <f>[1]Download!O4/1000</f>
        <v>0</v>
      </c>
      <c r="U4" s="8">
        <f>[1]Download!S4/1000</f>
        <v>0</v>
      </c>
      <c r="V4" s="8">
        <f>[1]Download!AE4/1000</f>
        <v>0</v>
      </c>
      <c r="W4" s="8">
        <f>T4+U4+V4</f>
        <v>0</v>
      </c>
      <c r="X4" s="8">
        <f>W4+K4-J4-I4</f>
        <v>48</v>
      </c>
      <c r="Y4" s="7">
        <f>[1]Download!P4/1000</f>
        <v>0.80800000000000005</v>
      </c>
      <c r="Z4" s="8">
        <f>[1]Download!T4/1000</f>
        <v>1.7743</v>
      </c>
      <c r="AA4" s="8">
        <f>[1]Download!AG4/1000</f>
        <v>0.95</v>
      </c>
      <c r="AB4" s="8">
        <f>Y4+Z4+AA4</f>
        <v>3.5323000000000002</v>
      </c>
      <c r="AC4" s="8">
        <f>AB4+X4</f>
        <v>51.532299999999999</v>
      </c>
      <c r="AD4" s="7">
        <f>[1]Download!Q4/1000</f>
        <v>0.2399</v>
      </c>
      <c r="AE4" s="8">
        <f>[1]Download!U4/1000</f>
        <v>0</v>
      </c>
      <c r="AF4" s="8">
        <f>[1]Download!AF4/1000</f>
        <v>5.6802000000000001</v>
      </c>
      <c r="AG4" s="8">
        <f>AD4+AE4+AF4</f>
        <v>5.9200999999999997</v>
      </c>
      <c r="AH4" s="8">
        <f>AG4+AC4</f>
        <v>57.452399999999997</v>
      </c>
      <c r="AI4" s="7"/>
      <c r="AJ4" s="8"/>
      <c r="AK4" s="8"/>
      <c r="AL4" s="8"/>
      <c r="AM4" s="8"/>
      <c r="AN4" s="8"/>
      <c r="AO4" s="7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7"/>
      <c r="BL4" s="7">
        <f t="shared" ref="BL4:CA33" si="10">F4/$C4*1000000</f>
        <v>42.968749999999993</v>
      </c>
      <c r="BM4" s="8">
        <f t="shared" si="1"/>
        <v>165.36458333333334</v>
      </c>
      <c r="BN4" s="8">
        <f t="shared" si="1"/>
        <v>208.33333333333334</v>
      </c>
      <c r="BO4" s="8">
        <f t="shared" si="1"/>
        <v>0</v>
      </c>
      <c r="BP4" s="8">
        <f t="shared" si="1"/>
        <v>0</v>
      </c>
      <c r="BQ4" s="8">
        <f t="shared" si="1"/>
        <v>208.33333333333334</v>
      </c>
      <c r="BR4" s="7">
        <f t="shared" si="1"/>
        <v>122.77821180555556</v>
      </c>
      <c r="BS4" s="8">
        <f t="shared" si="2"/>
        <v>0</v>
      </c>
      <c r="BT4" s="8">
        <f t="shared" si="2"/>
        <v>4.6875</v>
      </c>
      <c r="BU4" s="8">
        <f t="shared" si="2"/>
        <v>0</v>
      </c>
      <c r="BV4" s="8">
        <f t="shared" si="2"/>
        <v>127.46571180555556</v>
      </c>
      <c r="BW4" s="8">
        <f t="shared" si="2"/>
        <v>0</v>
      </c>
      <c r="BX4" s="8">
        <f t="shared" si="2"/>
        <v>80.867621527777786</v>
      </c>
      <c r="BY4" s="8">
        <f t="shared" si="2"/>
        <v>80.867621527777786</v>
      </c>
      <c r="BZ4" s="7">
        <f t="shared" si="2"/>
        <v>0</v>
      </c>
      <c r="CA4" s="8">
        <f t="shared" si="3"/>
        <v>0</v>
      </c>
      <c r="CB4" s="8">
        <f t="shared" si="3"/>
        <v>0</v>
      </c>
      <c r="CC4" s="8">
        <f t="shared" si="3"/>
        <v>0</v>
      </c>
      <c r="CD4" s="8">
        <f t="shared" si="3"/>
        <v>208.33333333333334</v>
      </c>
      <c r="CE4" s="7">
        <f t="shared" si="3"/>
        <v>3.5069444444444446</v>
      </c>
      <c r="CF4" s="8">
        <f t="shared" si="3"/>
        <v>7.7009548611111116</v>
      </c>
      <c r="CG4" s="8">
        <f t="shared" si="3"/>
        <v>4.1232638888888884</v>
      </c>
      <c r="CH4" s="8">
        <f t="shared" si="3"/>
        <v>15.331163194444445</v>
      </c>
      <c r="CI4" s="8">
        <f t="shared" si="3"/>
        <v>223.6644965277778</v>
      </c>
      <c r="CJ4" s="7">
        <f t="shared" si="3"/>
        <v>1.0412326388888891</v>
      </c>
      <c r="CK4" s="8">
        <f t="shared" si="3"/>
        <v>0</v>
      </c>
      <c r="CL4" s="8">
        <f t="shared" si="3"/>
        <v>24.653645833333336</v>
      </c>
      <c r="CM4" s="8">
        <f t="shared" si="3"/>
        <v>25.694878472222221</v>
      </c>
      <c r="CN4" s="8">
        <f t="shared" si="3"/>
        <v>249.35937500000003</v>
      </c>
      <c r="DR4" s="11">
        <f t="shared" ref="DR4:DR67" si="11">H4+W4</f>
        <v>48</v>
      </c>
      <c r="DS4" s="11">
        <f t="shared" ref="DS4:DT67" si="12">I4</f>
        <v>0</v>
      </c>
      <c r="DT4" s="11">
        <f t="shared" si="12"/>
        <v>0</v>
      </c>
      <c r="DU4" s="12">
        <f t="shared" ref="DU4:DU67" si="13">DR4+DS4+DT4</f>
        <v>48</v>
      </c>
      <c r="DV4" s="8">
        <f t="shared" ref="DV4:DX67" si="14">L4+T4</f>
        <v>28.2881</v>
      </c>
      <c r="DW4" s="8">
        <f t="shared" si="4"/>
        <v>0</v>
      </c>
      <c r="DX4" s="8">
        <f t="shared" si="4"/>
        <v>1.08</v>
      </c>
      <c r="DY4" s="8">
        <f t="shared" ref="DY4:DY67" si="15">O4</f>
        <v>0</v>
      </c>
      <c r="DZ4" s="12">
        <f t="shared" ref="DZ4:DZ67" si="16">DV4+DW4+DX4+DY4</f>
        <v>29.368099999999998</v>
      </c>
      <c r="EA4" s="11">
        <f t="shared" ref="EA4:EA67" si="17">DR4+AB4</f>
        <v>51.532299999999999</v>
      </c>
      <c r="EB4" s="11">
        <f t="shared" ref="EB4:EC67" si="18">DS4</f>
        <v>0</v>
      </c>
      <c r="EC4" s="11">
        <f t="shared" si="18"/>
        <v>0</v>
      </c>
      <c r="ED4" s="12">
        <f t="shared" ref="ED4:ED67" si="19">EA4+EB4+EC4</f>
        <v>51.532299999999999</v>
      </c>
      <c r="EE4" s="8">
        <f t="shared" ref="EE4:EG67" si="20">DV4+Y4</f>
        <v>29.0961</v>
      </c>
      <c r="EF4" s="8">
        <f t="shared" si="20"/>
        <v>1.7743</v>
      </c>
      <c r="EG4" s="8">
        <f t="shared" si="20"/>
        <v>2.0300000000000002</v>
      </c>
      <c r="EH4" s="8">
        <f t="shared" ref="EH4:EH67" si="21">DY4</f>
        <v>0</v>
      </c>
      <c r="EI4" s="12">
        <f t="shared" ref="EI4:EI67" si="22">EE4+EF4+EH4+EG4</f>
        <v>32.900399999999998</v>
      </c>
      <c r="EJ4" s="11">
        <f t="shared" ref="EJ4:EJ67" si="23">EA4+AG4</f>
        <v>57.452399999999997</v>
      </c>
      <c r="EK4" s="11">
        <f t="shared" ref="EK4:EL67" si="24">EB4</f>
        <v>0</v>
      </c>
      <c r="EL4" s="11">
        <f t="shared" si="24"/>
        <v>0</v>
      </c>
      <c r="EM4" s="12">
        <f t="shared" ref="EM4:EM67" si="25">EJ4+EK4+EL4</f>
        <v>57.452399999999997</v>
      </c>
      <c r="EN4" s="8">
        <f t="shared" ref="EN4:EP67" si="26">EE4+AD4</f>
        <v>29.335999999999999</v>
      </c>
      <c r="EO4" s="8">
        <f t="shared" si="26"/>
        <v>1.7743</v>
      </c>
      <c r="EP4" s="8">
        <f t="shared" si="26"/>
        <v>7.7102000000000004</v>
      </c>
      <c r="EQ4" s="8">
        <f t="shared" ref="EQ4:EQ67" si="27">EH4</f>
        <v>0</v>
      </c>
      <c r="ER4" s="12">
        <f t="shared" ref="ER4:ER67" si="28">EN4+EO4+EP4+EQ4</f>
        <v>38.820499999999996</v>
      </c>
      <c r="FT4" s="14">
        <f t="shared" ref="FT4:GI28" si="29">DR4/$C4*1000000</f>
        <v>208.33333333333334</v>
      </c>
      <c r="FU4" s="14">
        <f t="shared" si="5"/>
        <v>0</v>
      </c>
      <c r="FV4" s="14">
        <f t="shared" si="5"/>
        <v>0</v>
      </c>
      <c r="FW4" s="15">
        <f t="shared" si="5"/>
        <v>208.33333333333334</v>
      </c>
      <c r="FX4" s="14">
        <f t="shared" si="5"/>
        <v>122.77821180555556</v>
      </c>
      <c r="FY4" s="14">
        <f t="shared" si="5"/>
        <v>0</v>
      </c>
      <c r="FZ4" s="14">
        <f t="shared" si="5"/>
        <v>4.6875</v>
      </c>
      <c r="GA4" s="14">
        <f t="shared" si="5"/>
        <v>0</v>
      </c>
      <c r="GB4" s="15">
        <f t="shared" si="5"/>
        <v>127.46571180555556</v>
      </c>
      <c r="GC4" s="14">
        <f t="shared" si="5"/>
        <v>223.6644965277778</v>
      </c>
      <c r="GD4" s="14">
        <f t="shared" si="5"/>
        <v>0</v>
      </c>
      <c r="GE4" s="14">
        <f t="shared" si="5"/>
        <v>0</v>
      </c>
      <c r="GF4" s="15">
        <f t="shared" si="5"/>
        <v>223.6644965277778</v>
      </c>
      <c r="GG4" s="14">
        <f t="shared" si="5"/>
        <v>126.28515624999999</v>
      </c>
      <c r="GH4" s="14">
        <f t="shared" si="5"/>
        <v>7.7009548611111116</v>
      </c>
      <c r="GI4" s="14">
        <f t="shared" si="5"/>
        <v>8.8107638888888893</v>
      </c>
      <c r="GJ4" s="14">
        <f t="shared" si="5"/>
        <v>0</v>
      </c>
      <c r="GK4" s="15">
        <f t="shared" si="5"/>
        <v>142.796875</v>
      </c>
      <c r="GL4" s="14">
        <f t="shared" si="5"/>
        <v>249.35937500000003</v>
      </c>
      <c r="GM4" s="14">
        <f t="shared" si="5"/>
        <v>0</v>
      </c>
      <c r="GN4" s="14">
        <f t="shared" si="5"/>
        <v>0</v>
      </c>
      <c r="GO4" s="15">
        <f t="shared" si="5"/>
        <v>249.35937500000003</v>
      </c>
      <c r="GP4" s="14">
        <f t="shared" si="5"/>
        <v>127.32638888888887</v>
      </c>
      <c r="GQ4" s="14">
        <f t="shared" si="5"/>
        <v>7.7009548611111116</v>
      </c>
      <c r="GR4" s="14">
        <f t="shared" si="5"/>
        <v>33.464409722222221</v>
      </c>
      <c r="GS4" s="14">
        <f t="shared" si="5"/>
        <v>0</v>
      </c>
      <c r="GT4" s="15">
        <f t="shared" si="5"/>
        <v>168.4917534722222</v>
      </c>
    </row>
    <row r="5" spans="1:229" x14ac:dyDescent="0.3">
      <c r="A5" s="5" t="str">
        <f>[1]Download!A5</f>
        <v>FY1961</v>
      </c>
      <c r="B5" s="1" t="s">
        <v>172</v>
      </c>
      <c r="C5" s="6">
        <f>[1]Download!C5</f>
        <v>236700</v>
      </c>
      <c r="D5" s="17">
        <f>[1]Download!D5</f>
        <v>6.875014492753623</v>
      </c>
      <c r="E5" s="16"/>
      <c r="F5" s="7">
        <f>[1]Download!F5</f>
        <v>4.2</v>
      </c>
      <c r="G5" s="8">
        <f>[1]Download!G5+[1]Download!H5</f>
        <v>36.299999999999997</v>
      </c>
      <c r="H5" s="8">
        <f t="shared" si="6"/>
        <v>40.5</v>
      </c>
      <c r="I5" s="8">
        <f>[1]Download!K5</f>
        <v>0</v>
      </c>
      <c r="J5" s="8">
        <f>[1]Download!J5</f>
        <v>0</v>
      </c>
      <c r="K5" s="8">
        <f t="shared" si="7"/>
        <v>40.5</v>
      </c>
      <c r="L5" s="7">
        <f>[1]Download!N5/1000</f>
        <v>39.845099999999995</v>
      </c>
      <c r="M5" s="8">
        <f>[1]Download!R5/1000</f>
        <v>0</v>
      </c>
      <c r="N5" s="8">
        <f>[1]Download!AD5/1000</f>
        <v>1.5987</v>
      </c>
      <c r="O5" s="8">
        <f>[1]Download!V5/1000</f>
        <v>0</v>
      </c>
      <c r="P5" s="8">
        <f t="shared" si="8"/>
        <v>41.443799999999996</v>
      </c>
      <c r="Q5" s="8">
        <f>[1]Download!Z5/1000</f>
        <v>0</v>
      </c>
      <c r="R5" s="8">
        <f t="shared" si="9"/>
        <v>-0.94379999999999509</v>
      </c>
      <c r="S5" s="8">
        <f t="shared" si="0"/>
        <v>-0.94379999999999509</v>
      </c>
      <c r="T5" s="7">
        <f>[1]Download!O5/1000</f>
        <v>0.1474</v>
      </c>
      <c r="U5" s="8">
        <f>[1]Download!S5/1000</f>
        <v>0</v>
      </c>
      <c r="V5" s="8">
        <f>[1]Download!AE5/1000</f>
        <v>0</v>
      </c>
      <c r="W5" s="8">
        <f t="shared" ref="W5:W67" si="30">T5+U5+V5</f>
        <v>0.1474</v>
      </c>
      <c r="X5" s="8">
        <f t="shared" ref="X5:X67" si="31">W5+K5-J5-I5</f>
        <v>40.647399999999998</v>
      </c>
      <c r="Y5" s="7">
        <f>[1]Download!Q5/1000</f>
        <v>0.76910000000000001</v>
      </c>
      <c r="Z5" s="8">
        <f>[1]Download!U5/1000</f>
        <v>0</v>
      </c>
      <c r="AA5" s="8">
        <f>[1]Download!AG5/1000</f>
        <v>40.677</v>
      </c>
      <c r="AB5" s="8">
        <f t="shared" ref="AB5:AB67" si="32">Y5+Z5+AA5</f>
        <v>41.446100000000001</v>
      </c>
      <c r="AC5" s="8">
        <f t="shared" ref="AC5:AC67" si="33">AB5+X5</f>
        <v>82.093500000000006</v>
      </c>
      <c r="AD5" s="7">
        <f>[1]Download!P5/1000</f>
        <v>5.9903000000000004</v>
      </c>
      <c r="AE5" s="8">
        <f>[1]Download!T5/1000</f>
        <v>0</v>
      </c>
      <c r="AF5" s="8">
        <f>[1]Download!AF5/1000</f>
        <v>0.2671</v>
      </c>
      <c r="AG5" s="8">
        <f t="shared" ref="AG5:AG67" si="34">AD5+AE5+AF5</f>
        <v>6.2574000000000005</v>
      </c>
      <c r="AH5" s="8">
        <f t="shared" ref="AH5:AH67" si="35">AG5+AC5</f>
        <v>88.35090000000001</v>
      </c>
      <c r="AI5" s="7">
        <f>F5*D5</f>
        <v>28.875060869565218</v>
      </c>
      <c r="AJ5" s="8">
        <f>G5*D5</f>
        <v>249.56302608695648</v>
      </c>
      <c r="AK5" s="8">
        <f>AI5+AJ5</f>
        <v>278.43808695652172</v>
      </c>
      <c r="AL5" s="8">
        <f>I5*D5</f>
        <v>0</v>
      </c>
      <c r="AM5" s="8">
        <f>J5*D5</f>
        <v>0</v>
      </c>
      <c r="AN5" s="8">
        <f>AK5+AL5+AM5</f>
        <v>278.43808695652172</v>
      </c>
      <c r="AO5" s="7">
        <f t="shared" ref="AO5:BK16" si="36">L5*$D5</f>
        <v>273.93563996521738</v>
      </c>
      <c r="AP5" s="8">
        <f t="shared" si="36"/>
        <v>0</v>
      </c>
      <c r="AQ5" s="8">
        <f t="shared" si="36"/>
        <v>10.991085669565217</v>
      </c>
      <c r="AR5" s="8">
        <f t="shared" si="36"/>
        <v>0</v>
      </c>
      <c r="AS5" s="8">
        <f t="shared" si="36"/>
        <v>284.9267256347826</v>
      </c>
      <c r="AT5" s="8">
        <f t="shared" si="36"/>
        <v>0</v>
      </c>
      <c r="AU5" s="8">
        <f t="shared" si="36"/>
        <v>-6.4886386782608358</v>
      </c>
      <c r="AV5" s="8">
        <f t="shared" si="36"/>
        <v>-6.4886386782608358</v>
      </c>
      <c r="AW5" s="7">
        <f t="shared" si="36"/>
        <v>1.013377136231884</v>
      </c>
      <c r="AX5" s="8">
        <f t="shared" si="36"/>
        <v>0</v>
      </c>
      <c r="AY5" s="8">
        <f t="shared" si="36"/>
        <v>0</v>
      </c>
      <c r="AZ5" s="8">
        <f t="shared" si="36"/>
        <v>1.013377136231884</v>
      </c>
      <c r="BA5" s="8">
        <f t="shared" si="36"/>
        <v>279.45146409275361</v>
      </c>
      <c r="BB5" s="7">
        <f t="shared" si="36"/>
        <v>5.2875736463768117</v>
      </c>
      <c r="BC5" s="8">
        <f t="shared" si="36"/>
        <v>0</v>
      </c>
      <c r="BD5" s="8">
        <f t="shared" si="36"/>
        <v>279.65496452173915</v>
      </c>
      <c r="BE5" s="8">
        <f t="shared" si="36"/>
        <v>284.94253816811596</v>
      </c>
      <c r="BF5" s="8">
        <f t="shared" si="36"/>
        <v>564.39400226086957</v>
      </c>
      <c r="BG5" s="7">
        <f t="shared" si="36"/>
        <v>41.183399315942033</v>
      </c>
      <c r="BH5" s="8">
        <f t="shared" si="36"/>
        <v>0</v>
      </c>
      <c r="BI5" s="8">
        <f t="shared" si="36"/>
        <v>1.8363163710144927</v>
      </c>
      <c r="BJ5" s="8">
        <f t="shared" si="36"/>
        <v>43.019715686956523</v>
      </c>
      <c r="BK5" s="8">
        <f t="shared" si="36"/>
        <v>607.41371794782617</v>
      </c>
      <c r="BL5" s="7">
        <f t="shared" si="10"/>
        <v>17.743979721166035</v>
      </c>
      <c r="BM5" s="8">
        <f t="shared" si="1"/>
        <v>153.35868187579214</v>
      </c>
      <c r="BN5" s="8">
        <f t="shared" si="1"/>
        <v>171.10266159695817</v>
      </c>
      <c r="BO5" s="8">
        <f t="shared" si="1"/>
        <v>0</v>
      </c>
      <c r="BP5" s="8">
        <f t="shared" si="1"/>
        <v>0</v>
      </c>
      <c r="BQ5" s="8">
        <f t="shared" si="1"/>
        <v>171.10266159695817</v>
      </c>
      <c r="BR5" s="7">
        <f t="shared" si="1"/>
        <v>168.33586818757919</v>
      </c>
      <c r="BS5" s="8">
        <f t="shared" si="2"/>
        <v>0</v>
      </c>
      <c r="BT5" s="8">
        <f t="shared" si="2"/>
        <v>6.754119138149556</v>
      </c>
      <c r="BU5" s="8">
        <f t="shared" si="2"/>
        <v>0</v>
      </c>
      <c r="BV5" s="8">
        <f t="shared" si="2"/>
        <v>175.08998732572877</v>
      </c>
      <c r="BW5" s="8">
        <f t="shared" si="2"/>
        <v>0</v>
      </c>
      <c r="BX5" s="8">
        <f t="shared" si="2"/>
        <v>-3.9873257287705748</v>
      </c>
      <c r="BY5" s="8">
        <f t="shared" si="2"/>
        <v>-3.9873257287705748</v>
      </c>
      <c r="BZ5" s="7">
        <f t="shared" si="2"/>
        <v>0.6227291930713984</v>
      </c>
      <c r="CA5" s="8">
        <f t="shared" si="3"/>
        <v>0</v>
      </c>
      <c r="CB5" s="8">
        <f t="shared" si="3"/>
        <v>0</v>
      </c>
      <c r="CC5" s="8">
        <f t="shared" si="3"/>
        <v>0.6227291930713984</v>
      </c>
      <c r="CD5" s="8">
        <f t="shared" si="3"/>
        <v>171.72539079002956</v>
      </c>
      <c r="CE5" s="7">
        <f t="shared" si="3"/>
        <v>3.249260667511618</v>
      </c>
      <c r="CF5" s="8">
        <f t="shared" si="3"/>
        <v>0</v>
      </c>
      <c r="CG5" s="8">
        <f t="shared" si="3"/>
        <v>171.85044359949302</v>
      </c>
      <c r="CH5" s="8">
        <f t="shared" si="3"/>
        <v>175.09970426700465</v>
      </c>
      <c r="CI5" s="8">
        <f t="shared" si="3"/>
        <v>346.82509505703422</v>
      </c>
      <c r="CJ5" s="7">
        <f t="shared" si="3"/>
        <v>25.30756231516688</v>
      </c>
      <c r="CK5" s="8">
        <f t="shared" si="3"/>
        <v>0</v>
      </c>
      <c r="CL5" s="8">
        <f t="shared" si="3"/>
        <v>1.1284326151246304</v>
      </c>
      <c r="CM5" s="8">
        <f t="shared" si="3"/>
        <v>26.43599493029151</v>
      </c>
      <c r="CN5" s="8">
        <f t="shared" si="3"/>
        <v>373.26108998732576</v>
      </c>
      <c r="CO5" s="7">
        <f t="shared" ref="CO5:DQ13" si="37">BL5*$D5</f>
        <v>121.99011774214289</v>
      </c>
      <c r="CP5" s="8">
        <f t="shared" si="37"/>
        <v>1054.3431604856632</v>
      </c>
      <c r="CQ5" s="8">
        <f t="shared" si="37"/>
        <v>1176.3332782278062</v>
      </c>
      <c r="CR5" s="8">
        <f t="shared" si="37"/>
        <v>0</v>
      </c>
      <c r="CS5" s="8">
        <f t="shared" si="37"/>
        <v>0</v>
      </c>
      <c r="CT5" s="8">
        <f t="shared" si="37"/>
        <v>1176.3332782278062</v>
      </c>
      <c r="CU5" s="7">
        <f t="shared" si="37"/>
        <v>1157.3115334398706</v>
      </c>
      <c r="CV5" s="8">
        <f t="shared" si="37"/>
        <v>0</v>
      </c>
      <c r="CW5" s="8">
        <f t="shared" si="37"/>
        <v>46.434666960562808</v>
      </c>
      <c r="CX5" s="8">
        <f t="shared" si="37"/>
        <v>0</v>
      </c>
      <c r="CY5" s="8">
        <f t="shared" si="37"/>
        <v>1203.7462004004335</v>
      </c>
      <c r="CZ5" s="8">
        <f t="shared" si="37"/>
        <v>0</v>
      </c>
      <c r="DA5" s="8">
        <f t="shared" si="37"/>
        <v>-27.412922172627102</v>
      </c>
      <c r="DB5" s="8">
        <f t="shared" si="37"/>
        <v>-27.412922172627102</v>
      </c>
      <c r="DC5" s="7">
        <f t="shared" si="37"/>
        <v>4.2812722274266326</v>
      </c>
      <c r="DD5" s="8">
        <f t="shared" si="37"/>
        <v>0</v>
      </c>
      <c r="DE5" s="8">
        <f t="shared" si="37"/>
        <v>0</v>
      </c>
      <c r="DF5" s="8">
        <f t="shared" si="37"/>
        <v>4.2812722274266326</v>
      </c>
      <c r="DG5" s="8">
        <f t="shared" si="37"/>
        <v>1180.6145504552328</v>
      </c>
      <c r="DH5" s="7">
        <f t="shared" si="37"/>
        <v>22.338714179876686</v>
      </c>
      <c r="DI5" s="8">
        <f t="shared" si="37"/>
        <v>0</v>
      </c>
      <c r="DJ5" s="8">
        <f t="shared" si="37"/>
        <v>1181.4742903326535</v>
      </c>
      <c r="DK5" s="8">
        <f t="shared" si="37"/>
        <v>1203.8130045125304</v>
      </c>
      <c r="DL5" s="8">
        <f t="shared" si="37"/>
        <v>2384.4275549677632</v>
      </c>
      <c r="DM5" s="7">
        <f t="shared" si="37"/>
        <v>173.98985769303772</v>
      </c>
      <c r="DN5" s="8">
        <f t="shared" si="37"/>
        <v>0</v>
      </c>
      <c r="DO5" s="8">
        <f t="shared" si="37"/>
        <v>7.7579905830777056</v>
      </c>
      <c r="DP5" s="8">
        <f t="shared" si="37"/>
        <v>181.74784827611543</v>
      </c>
      <c r="DQ5" s="12">
        <f t="shared" si="37"/>
        <v>2566.1754032438789</v>
      </c>
      <c r="DR5" s="11">
        <f t="shared" si="11"/>
        <v>40.647399999999998</v>
      </c>
      <c r="DS5" s="11">
        <f t="shared" si="12"/>
        <v>0</v>
      </c>
      <c r="DT5" s="11">
        <f t="shared" si="12"/>
        <v>0</v>
      </c>
      <c r="DU5" s="12">
        <f t="shared" si="13"/>
        <v>40.647399999999998</v>
      </c>
      <c r="DV5" s="8">
        <f t="shared" si="14"/>
        <v>39.992499999999993</v>
      </c>
      <c r="DW5" s="8">
        <f t="shared" si="4"/>
        <v>0</v>
      </c>
      <c r="DX5" s="8">
        <f t="shared" si="4"/>
        <v>1.5987</v>
      </c>
      <c r="DY5" s="8">
        <f t="shared" si="15"/>
        <v>0</v>
      </c>
      <c r="DZ5" s="12">
        <f t="shared" si="16"/>
        <v>41.591199999999994</v>
      </c>
      <c r="EA5" s="11">
        <f t="shared" si="17"/>
        <v>82.093500000000006</v>
      </c>
      <c r="EB5" s="11">
        <f t="shared" si="18"/>
        <v>0</v>
      </c>
      <c r="EC5" s="11">
        <f t="shared" si="18"/>
        <v>0</v>
      </c>
      <c r="ED5" s="12">
        <f t="shared" si="19"/>
        <v>82.093500000000006</v>
      </c>
      <c r="EE5" s="8">
        <f t="shared" si="20"/>
        <v>40.761599999999994</v>
      </c>
      <c r="EF5" s="8">
        <f t="shared" si="20"/>
        <v>0</v>
      </c>
      <c r="EG5" s="8">
        <f t="shared" si="20"/>
        <v>42.275700000000001</v>
      </c>
      <c r="EH5" s="8">
        <f t="shared" si="21"/>
        <v>0</v>
      </c>
      <c r="EI5" s="12">
        <f t="shared" si="22"/>
        <v>83.037299999999988</v>
      </c>
      <c r="EJ5" s="11">
        <f t="shared" si="23"/>
        <v>88.35090000000001</v>
      </c>
      <c r="EK5" s="11">
        <f t="shared" si="24"/>
        <v>0</v>
      </c>
      <c r="EL5" s="11">
        <f t="shared" si="24"/>
        <v>0</v>
      </c>
      <c r="EM5" s="12">
        <f t="shared" si="25"/>
        <v>88.35090000000001</v>
      </c>
      <c r="EN5" s="8">
        <f t="shared" si="26"/>
        <v>46.751899999999992</v>
      </c>
      <c r="EO5" s="8">
        <f t="shared" si="26"/>
        <v>0</v>
      </c>
      <c r="EP5" s="8">
        <f t="shared" si="26"/>
        <v>42.5428</v>
      </c>
      <c r="EQ5" s="8">
        <f t="shared" si="27"/>
        <v>0</v>
      </c>
      <c r="ER5" s="12">
        <f t="shared" si="28"/>
        <v>89.294699999999992</v>
      </c>
      <c r="ES5" s="8">
        <f>DR5*$D5</f>
        <v>279.45146409275361</v>
      </c>
      <c r="ET5" s="8">
        <f t="shared" ref="ET5:EV20" si="38">DS5*$D5</f>
        <v>0</v>
      </c>
      <c r="EU5" s="8">
        <f t="shared" si="38"/>
        <v>0</v>
      </c>
      <c r="EV5" s="12">
        <f t="shared" si="38"/>
        <v>279.45146409275361</v>
      </c>
      <c r="EW5" s="14">
        <f>DV3*$D5</f>
        <v>15.125031884057972</v>
      </c>
      <c r="EX5" s="14">
        <f t="shared" ref="EX5:FA20" si="39">DW3*$D5</f>
        <v>0</v>
      </c>
      <c r="EY5" s="14">
        <f t="shared" si="39"/>
        <v>4.1250086956521734</v>
      </c>
      <c r="EZ5" s="14">
        <f t="shared" si="39"/>
        <v>0</v>
      </c>
      <c r="FA5" s="15">
        <f>DZ3*$D5</f>
        <v>19.250040579710145</v>
      </c>
      <c r="FB5" s="14">
        <f>EA5*$D5</f>
        <v>564.39400226086957</v>
      </c>
      <c r="FC5" s="14">
        <f t="shared" ref="FC5:FF20" si="40">EB5*$D5</f>
        <v>0</v>
      </c>
      <c r="FD5" s="14">
        <f t="shared" si="40"/>
        <v>0</v>
      </c>
      <c r="FE5" s="15">
        <f t="shared" si="40"/>
        <v>564.39400226086957</v>
      </c>
      <c r="FF5" s="14">
        <f>EE5*$D5</f>
        <v>280.23659074782603</v>
      </c>
      <c r="FG5" s="14">
        <f t="shared" ref="FG5:FK20" si="41">EF5*$D5</f>
        <v>0</v>
      </c>
      <c r="FH5" s="14">
        <f t="shared" si="41"/>
        <v>290.64605019130437</v>
      </c>
      <c r="FI5" s="14">
        <f t="shared" si="41"/>
        <v>0</v>
      </c>
      <c r="FJ5" s="15">
        <f t="shared" si="41"/>
        <v>570.88264093913028</v>
      </c>
      <c r="FK5" s="14">
        <f>EJ5*$D5</f>
        <v>607.41371794782617</v>
      </c>
      <c r="FL5" s="8">
        <f t="shared" ref="FL5:FS20" si="42">EK5*$D5</f>
        <v>0</v>
      </c>
      <c r="FM5" s="8">
        <f t="shared" si="42"/>
        <v>0</v>
      </c>
      <c r="FN5" s="12">
        <f t="shared" si="42"/>
        <v>607.41371794782617</v>
      </c>
      <c r="FO5" s="8">
        <f t="shared" si="42"/>
        <v>321.41999006376807</v>
      </c>
      <c r="FP5" s="8">
        <f t="shared" si="42"/>
        <v>0</v>
      </c>
      <c r="FQ5" s="8">
        <f t="shared" si="42"/>
        <v>292.48236656231882</v>
      </c>
      <c r="FR5" s="8">
        <f t="shared" si="42"/>
        <v>0</v>
      </c>
      <c r="FS5" s="12">
        <f t="shared" si="42"/>
        <v>613.90235662608688</v>
      </c>
      <c r="FT5" s="14">
        <f t="shared" si="29"/>
        <v>171.72539079002956</v>
      </c>
      <c r="FU5" s="14">
        <f t="shared" si="5"/>
        <v>0</v>
      </c>
      <c r="FV5" s="14">
        <f t="shared" si="5"/>
        <v>0</v>
      </c>
      <c r="FW5" s="15">
        <f t="shared" si="5"/>
        <v>171.72539079002956</v>
      </c>
      <c r="FX5" s="14">
        <f t="shared" si="5"/>
        <v>168.95859738065059</v>
      </c>
      <c r="FY5" s="14">
        <f t="shared" si="5"/>
        <v>0</v>
      </c>
      <c r="FZ5" s="14">
        <f t="shared" si="5"/>
        <v>6.754119138149556</v>
      </c>
      <c r="GA5" s="14">
        <f t="shared" si="5"/>
        <v>0</v>
      </c>
      <c r="GB5" s="15">
        <f t="shared" si="5"/>
        <v>175.71271651880014</v>
      </c>
      <c r="GC5" s="14">
        <f t="shared" si="5"/>
        <v>346.82509505703422</v>
      </c>
      <c r="GD5" s="14">
        <f t="shared" si="5"/>
        <v>0</v>
      </c>
      <c r="GE5" s="14">
        <f t="shared" si="5"/>
        <v>0</v>
      </c>
      <c r="GF5" s="15">
        <f t="shared" si="5"/>
        <v>346.82509505703422</v>
      </c>
      <c r="GG5" s="14">
        <f t="shared" si="5"/>
        <v>172.20785804816222</v>
      </c>
      <c r="GH5" s="14">
        <f t="shared" si="5"/>
        <v>0</v>
      </c>
      <c r="GI5" s="14">
        <f t="shared" si="5"/>
        <v>178.60456273764257</v>
      </c>
      <c r="GJ5" s="14">
        <f t="shared" si="5"/>
        <v>0</v>
      </c>
      <c r="GK5" s="15">
        <f t="shared" si="5"/>
        <v>350.81242078580476</v>
      </c>
      <c r="GL5" s="14">
        <f t="shared" si="5"/>
        <v>373.26108998732576</v>
      </c>
      <c r="GM5" s="14">
        <f t="shared" si="5"/>
        <v>0</v>
      </c>
      <c r="GN5" s="14">
        <f t="shared" si="5"/>
        <v>0</v>
      </c>
      <c r="GO5" s="15">
        <f t="shared" si="5"/>
        <v>373.26108998732576</v>
      </c>
      <c r="GP5" s="14">
        <f t="shared" si="5"/>
        <v>197.51542036332907</v>
      </c>
      <c r="GQ5" s="14">
        <f t="shared" si="5"/>
        <v>0</v>
      </c>
      <c r="GR5" s="14">
        <f t="shared" si="5"/>
        <v>179.7329953527672</v>
      </c>
      <c r="GS5" s="14">
        <f t="shared" si="5"/>
        <v>0</v>
      </c>
      <c r="GT5" s="15">
        <f t="shared" si="5"/>
        <v>377.2484157160963</v>
      </c>
      <c r="GU5" s="14">
        <f>FT5*$D5</f>
        <v>1180.6145504552328</v>
      </c>
      <c r="GV5" s="14">
        <f t="shared" ref="GV5:HU14" si="43">FU5*$D5</f>
        <v>0</v>
      </c>
      <c r="GW5" s="14">
        <f t="shared" si="43"/>
        <v>0</v>
      </c>
      <c r="GX5" s="15">
        <f t="shared" si="43"/>
        <v>1180.6145504552328</v>
      </c>
      <c r="GY5" s="14">
        <f t="shared" si="43"/>
        <v>1161.5928056672972</v>
      </c>
      <c r="GZ5" s="14">
        <f t="shared" si="43"/>
        <v>0</v>
      </c>
      <c r="HA5" s="14">
        <f t="shared" si="43"/>
        <v>46.434666960562808</v>
      </c>
      <c r="HB5" s="14">
        <f t="shared" si="43"/>
        <v>0</v>
      </c>
      <c r="HC5" s="15">
        <f t="shared" si="43"/>
        <v>1208.0274726278599</v>
      </c>
      <c r="HD5" s="14">
        <f t="shared" si="43"/>
        <v>2384.4275549677632</v>
      </c>
      <c r="HE5" s="14">
        <f t="shared" si="43"/>
        <v>0</v>
      </c>
      <c r="HF5" s="14">
        <f t="shared" si="43"/>
        <v>0</v>
      </c>
      <c r="HG5" s="15">
        <f t="shared" si="43"/>
        <v>2384.4275549677632</v>
      </c>
      <c r="HH5" s="14">
        <f t="shared" si="43"/>
        <v>1183.9315198471738</v>
      </c>
      <c r="HI5" s="14">
        <f t="shared" si="43"/>
        <v>0</v>
      </c>
      <c r="HJ5" s="14">
        <f t="shared" si="43"/>
        <v>1227.9089572932164</v>
      </c>
      <c r="HK5" s="14">
        <f t="shared" si="43"/>
        <v>0</v>
      </c>
      <c r="HL5" s="15">
        <f t="shared" si="43"/>
        <v>2411.8404771403902</v>
      </c>
      <c r="HM5" s="14">
        <f t="shared" si="43"/>
        <v>2566.1754032438789</v>
      </c>
      <c r="HN5" s="14">
        <f t="shared" si="43"/>
        <v>0</v>
      </c>
      <c r="HO5" s="14">
        <f t="shared" si="43"/>
        <v>0</v>
      </c>
      <c r="HP5" s="15">
        <f t="shared" si="43"/>
        <v>2566.1754032438789</v>
      </c>
      <c r="HQ5" s="14">
        <f t="shared" si="43"/>
        <v>1357.9213775402113</v>
      </c>
      <c r="HR5" s="14">
        <f t="shared" si="43"/>
        <v>0</v>
      </c>
      <c r="HS5" s="14">
        <f t="shared" si="43"/>
        <v>1235.666947876294</v>
      </c>
      <c r="HT5" s="14">
        <f t="shared" si="43"/>
        <v>0</v>
      </c>
      <c r="HU5" s="15">
        <f t="shared" si="43"/>
        <v>2593.5883254165055</v>
      </c>
    </row>
    <row r="6" spans="1:229" x14ac:dyDescent="0.3">
      <c r="A6" s="5" t="str">
        <f>[1]Download!A6</f>
        <v>FY1962</v>
      </c>
      <c r="B6" s="1" t="s">
        <v>172</v>
      </c>
      <c r="C6" s="6">
        <f>[1]Download!C6</f>
        <v>242800</v>
      </c>
      <c r="D6" s="17">
        <f>[1]Download!D6</f>
        <v>6.8353890489913534</v>
      </c>
      <c r="E6" s="16"/>
      <c r="F6" s="7">
        <f>[1]Download!F6</f>
        <v>26</v>
      </c>
      <c r="G6" s="8">
        <f>[1]Download!G6+[1]Download!H6</f>
        <v>42.9</v>
      </c>
      <c r="H6" s="8">
        <f t="shared" si="6"/>
        <v>68.900000000000006</v>
      </c>
      <c r="I6" s="8">
        <f>[1]Download!K6</f>
        <v>0</v>
      </c>
      <c r="J6" s="8">
        <f>[1]Download!J6</f>
        <v>0</v>
      </c>
      <c r="K6" s="8">
        <f t="shared" si="7"/>
        <v>68.900000000000006</v>
      </c>
      <c r="L6" s="7">
        <f>[1]Download!N6/1000</f>
        <v>45.317699999999995</v>
      </c>
      <c r="M6" s="8">
        <f>[1]Download!R6/1000</f>
        <v>1.1462999999999999</v>
      </c>
      <c r="N6" s="8">
        <f>[1]Download!AD6/1000</f>
        <v>6.3419999999999996</v>
      </c>
      <c r="O6" s="8">
        <f>[1]Download!V6/1000</f>
        <v>0</v>
      </c>
      <c r="P6" s="8">
        <f t="shared" si="8"/>
        <v>52.80599999999999</v>
      </c>
      <c r="Q6" s="8">
        <f>[1]Download!Z6/1000</f>
        <v>0</v>
      </c>
      <c r="R6" s="8">
        <f t="shared" si="9"/>
        <v>16.094000000000012</v>
      </c>
      <c r="S6" s="8">
        <f t="shared" si="0"/>
        <v>16.094000000000012</v>
      </c>
      <c r="T6" s="7">
        <f>[1]Download!O6/1000</f>
        <v>0.189</v>
      </c>
      <c r="U6" s="8">
        <f>[1]Download!S6/1000</f>
        <v>0</v>
      </c>
      <c r="V6" s="8">
        <f>[1]Download!AE6/1000</f>
        <v>0</v>
      </c>
      <c r="W6" s="8">
        <f t="shared" si="30"/>
        <v>0.189</v>
      </c>
      <c r="X6" s="8">
        <f t="shared" si="31"/>
        <v>69.088999999999999</v>
      </c>
      <c r="Y6" s="7">
        <f>[1]Download!Q6/1000</f>
        <v>1.0027999999999999</v>
      </c>
      <c r="Z6" s="8">
        <f>[1]Download!U6/1000</f>
        <v>0</v>
      </c>
      <c r="AA6" s="8">
        <f>[1]Download!AG6/1000</f>
        <v>44.792999999999999</v>
      </c>
      <c r="AB6" s="8">
        <f t="shared" si="32"/>
        <v>45.7958</v>
      </c>
      <c r="AC6" s="8">
        <f t="shared" si="33"/>
        <v>114.8848</v>
      </c>
      <c r="AD6" s="7">
        <f>[1]Download!P6/1000</f>
        <v>2.0901999999999998</v>
      </c>
      <c r="AE6" s="8">
        <f>[1]Download!T6/1000</f>
        <v>0</v>
      </c>
      <c r="AF6" s="8">
        <f>[1]Download!AF6/1000</f>
        <v>4.5341000000000005</v>
      </c>
      <c r="AG6" s="8">
        <f t="shared" si="34"/>
        <v>6.6242999999999999</v>
      </c>
      <c r="AH6" s="8">
        <f t="shared" si="35"/>
        <v>121.5091</v>
      </c>
      <c r="AI6" s="7">
        <f t="shared" ref="AI6:AI67" si="44">F6*D6</f>
        <v>177.72011527377518</v>
      </c>
      <c r="AJ6" s="8">
        <f t="shared" ref="AJ6:AJ67" si="45">G6*D6</f>
        <v>293.23819020172903</v>
      </c>
      <c r="AK6" s="8">
        <f t="shared" ref="AK6:AK67" si="46">AI6+AJ6</f>
        <v>470.95830547550418</v>
      </c>
      <c r="AL6" s="8">
        <f t="shared" ref="AL6:AL67" si="47">I6*D6</f>
        <v>0</v>
      </c>
      <c r="AM6" s="8">
        <f t="shared" ref="AM6:AM67" si="48">J6*D6</f>
        <v>0</v>
      </c>
      <c r="AN6" s="8">
        <f t="shared" ref="AN6:AN67" si="49">AK6+AL6+AM6</f>
        <v>470.95830547550418</v>
      </c>
      <c r="AO6" s="7">
        <f t="shared" si="36"/>
        <v>309.76411030547541</v>
      </c>
      <c r="AP6" s="8">
        <f t="shared" si="36"/>
        <v>7.8354064668587871</v>
      </c>
      <c r="AQ6" s="8">
        <f t="shared" si="36"/>
        <v>43.350037348703161</v>
      </c>
      <c r="AR6" s="8">
        <f t="shared" si="36"/>
        <v>0</v>
      </c>
      <c r="AS6" s="8">
        <f t="shared" si="36"/>
        <v>360.94955412103735</v>
      </c>
      <c r="AT6" s="8">
        <f t="shared" si="36"/>
        <v>0</v>
      </c>
      <c r="AU6" s="8">
        <f t="shared" si="36"/>
        <v>110.00875135446692</v>
      </c>
      <c r="AV6" s="8">
        <f t="shared" si="36"/>
        <v>110.00875135446692</v>
      </c>
      <c r="AW6" s="7">
        <f t="shared" si="36"/>
        <v>1.2918885302593659</v>
      </c>
      <c r="AX6" s="8">
        <f t="shared" si="36"/>
        <v>0</v>
      </c>
      <c r="AY6" s="8">
        <f t="shared" si="36"/>
        <v>0</v>
      </c>
      <c r="AZ6" s="8">
        <f t="shared" si="36"/>
        <v>1.2918885302593659</v>
      </c>
      <c r="BA6" s="8">
        <f t="shared" si="36"/>
        <v>472.2501940057636</v>
      </c>
      <c r="BB6" s="7">
        <f t="shared" si="36"/>
        <v>6.8545281383285284</v>
      </c>
      <c r="BC6" s="8">
        <f t="shared" si="36"/>
        <v>0</v>
      </c>
      <c r="BD6" s="8">
        <f t="shared" si="36"/>
        <v>306.17758167146968</v>
      </c>
      <c r="BE6" s="8">
        <f t="shared" si="36"/>
        <v>313.03210980979821</v>
      </c>
      <c r="BF6" s="8">
        <f t="shared" si="36"/>
        <v>785.28230381556182</v>
      </c>
      <c r="BG6" s="7">
        <f t="shared" si="36"/>
        <v>14.287330190201725</v>
      </c>
      <c r="BH6" s="8">
        <f t="shared" si="36"/>
        <v>0</v>
      </c>
      <c r="BI6" s="8">
        <f t="shared" si="36"/>
        <v>30.992337487031698</v>
      </c>
      <c r="BJ6" s="8">
        <f t="shared" si="36"/>
        <v>45.279667677233419</v>
      </c>
      <c r="BK6" s="8">
        <f t="shared" si="36"/>
        <v>830.56197149279524</v>
      </c>
      <c r="BL6" s="7">
        <f t="shared" si="10"/>
        <v>107.0840197693575</v>
      </c>
      <c r="BM6" s="8">
        <f t="shared" si="1"/>
        <v>176.68863261943986</v>
      </c>
      <c r="BN6" s="8">
        <f t="shared" si="1"/>
        <v>283.77265238879738</v>
      </c>
      <c r="BO6" s="8">
        <f t="shared" si="1"/>
        <v>0</v>
      </c>
      <c r="BP6" s="8">
        <f t="shared" si="1"/>
        <v>0</v>
      </c>
      <c r="BQ6" s="8">
        <f t="shared" si="1"/>
        <v>283.77265238879738</v>
      </c>
      <c r="BR6" s="7">
        <f t="shared" si="1"/>
        <v>186.6462108731466</v>
      </c>
      <c r="BS6" s="8">
        <f t="shared" si="2"/>
        <v>4.7211696869851725</v>
      </c>
      <c r="BT6" s="8">
        <f t="shared" si="2"/>
        <v>26.120263591433279</v>
      </c>
      <c r="BU6" s="8">
        <f t="shared" si="2"/>
        <v>0</v>
      </c>
      <c r="BV6" s="8">
        <f t="shared" si="2"/>
        <v>217.48764415156504</v>
      </c>
      <c r="BW6" s="8">
        <f t="shared" si="2"/>
        <v>0</v>
      </c>
      <c r="BX6" s="8">
        <f t="shared" si="2"/>
        <v>66.285008237232347</v>
      </c>
      <c r="BY6" s="8">
        <f t="shared" si="2"/>
        <v>66.285008237232347</v>
      </c>
      <c r="BZ6" s="7">
        <f t="shared" si="2"/>
        <v>0.7784184514003295</v>
      </c>
      <c r="CA6" s="8">
        <f t="shared" si="3"/>
        <v>0</v>
      </c>
      <c r="CB6" s="8">
        <f t="shared" si="3"/>
        <v>0</v>
      </c>
      <c r="CC6" s="8">
        <f t="shared" si="3"/>
        <v>0.7784184514003295</v>
      </c>
      <c r="CD6" s="8">
        <f t="shared" si="3"/>
        <v>284.55107084019772</v>
      </c>
      <c r="CE6" s="7">
        <f t="shared" si="3"/>
        <v>4.1301482701812189</v>
      </c>
      <c r="CF6" s="8">
        <f t="shared" si="3"/>
        <v>0</v>
      </c>
      <c r="CG6" s="8">
        <f t="shared" si="3"/>
        <v>184.48517298187809</v>
      </c>
      <c r="CH6" s="8">
        <f t="shared" si="3"/>
        <v>188.61532125205932</v>
      </c>
      <c r="CI6" s="8">
        <f t="shared" si="3"/>
        <v>473.16639209225701</v>
      </c>
      <c r="CJ6" s="7">
        <f t="shared" si="3"/>
        <v>8.6087314662273471</v>
      </c>
      <c r="CK6" s="8">
        <f t="shared" si="3"/>
        <v>0</v>
      </c>
      <c r="CL6" s="8">
        <f t="shared" si="3"/>
        <v>18.674217462932454</v>
      </c>
      <c r="CM6" s="8">
        <f t="shared" si="3"/>
        <v>27.282948929159801</v>
      </c>
      <c r="CN6" s="8">
        <f t="shared" si="3"/>
        <v>500.44934102141684</v>
      </c>
      <c r="CO6" s="7">
        <f t="shared" si="37"/>
        <v>731.96093605343981</v>
      </c>
      <c r="CP6" s="8">
        <f t="shared" si="37"/>
        <v>1207.7355444881757</v>
      </c>
      <c r="CQ6" s="8">
        <f t="shared" si="37"/>
        <v>1939.6964805416155</v>
      </c>
      <c r="CR6" s="8">
        <f t="shared" si="37"/>
        <v>0</v>
      </c>
      <c r="CS6" s="8">
        <f t="shared" si="37"/>
        <v>0</v>
      </c>
      <c r="CT6" s="8">
        <f t="shared" si="37"/>
        <v>1939.6964805416155</v>
      </c>
      <c r="CU6" s="7">
        <f t="shared" si="37"/>
        <v>1275.7994658380371</v>
      </c>
      <c r="CV6" s="8">
        <f t="shared" si="37"/>
        <v>32.271031576848387</v>
      </c>
      <c r="CW6" s="8">
        <f t="shared" si="37"/>
        <v>178.54216370965059</v>
      </c>
      <c r="CX6" s="8">
        <f t="shared" si="37"/>
        <v>0</v>
      </c>
      <c r="CY6" s="8">
        <f t="shared" si="37"/>
        <v>1486.6126611245361</v>
      </c>
      <c r="CZ6" s="8">
        <f t="shared" si="37"/>
        <v>0</v>
      </c>
      <c r="DA6" s="8">
        <f t="shared" si="37"/>
        <v>453.08381941707961</v>
      </c>
      <c r="DB6" s="8">
        <f t="shared" si="37"/>
        <v>453.08381941707961</v>
      </c>
      <c r="DC6" s="7">
        <f t="shared" si="37"/>
        <v>5.3207929582346205</v>
      </c>
      <c r="DD6" s="8">
        <f t="shared" si="37"/>
        <v>0</v>
      </c>
      <c r="DE6" s="8">
        <f t="shared" si="37"/>
        <v>0</v>
      </c>
      <c r="DF6" s="8">
        <f t="shared" si="37"/>
        <v>5.3207929582346205</v>
      </c>
      <c r="DG6" s="8">
        <f t="shared" si="37"/>
        <v>1945.0172734998503</v>
      </c>
      <c r="DH6" s="7">
        <f t="shared" si="37"/>
        <v>28.231170256707284</v>
      </c>
      <c r="DI6" s="8">
        <f t="shared" si="37"/>
        <v>0</v>
      </c>
      <c r="DJ6" s="8">
        <f t="shared" si="37"/>
        <v>1261.027931101605</v>
      </c>
      <c r="DK6" s="8">
        <f t="shared" si="37"/>
        <v>1289.2591013583124</v>
      </c>
      <c r="DL6" s="8">
        <f t="shared" si="37"/>
        <v>3234.2763748581624</v>
      </c>
      <c r="DM6" s="7">
        <f t="shared" si="37"/>
        <v>58.844028789957683</v>
      </c>
      <c r="DN6" s="8">
        <f t="shared" si="37"/>
        <v>0</v>
      </c>
      <c r="DO6" s="8">
        <f t="shared" si="37"/>
        <v>127.64554154461159</v>
      </c>
      <c r="DP6" s="8">
        <f t="shared" si="37"/>
        <v>186.48957033456927</v>
      </c>
      <c r="DQ6" s="12">
        <f t="shared" si="37"/>
        <v>3420.765945192732</v>
      </c>
      <c r="DR6" s="11">
        <f t="shared" si="11"/>
        <v>69.088999999999999</v>
      </c>
      <c r="DS6" s="11">
        <f t="shared" si="12"/>
        <v>0</v>
      </c>
      <c r="DT6" s="11">
        <f t="shared" si="12"/>
        <v>0</v>
      </c>
      <c r="DU6" s="12">
        <f t="shared" si="13"/>
        <v>69.088999999999999</v>
      </c>
      <c r="DV6" s="8">
        <f t="shared" si="14"/>
        <v>45.506699999999995</v>
      </c>
      <c r="DW6" s="8">
        <f t="shared" si="4"/>
        <v>1.1462999999999999</v>
      </c>
      <c r="DX6" s="8">
        <f t="shared" si="4"/>
        <v>6.3419999999999996</v>
      </c>
      <c r="DY6" s="8">
        <f t="shared" si="15"/>
        <v>0</v>
      </c>
      <c r="DZ6" s="12">
        <f t="shared" si="16"/>
        <v>52.99499999999999</v>
      </c>
      <c r="EA6" s="11">
        <f t="shared" si="17"/>
        <v>114.8848</v>
      </c>
      <c r="EB6" s="11">
        <f t="shared" si="18"/>
        <v>0</v>
      </c>
      <c r="EC6" s="11">
        <f t="shared" si="18"/>
        <v>0</v>
      </c>
      <c r="ED6" s="12">
        <f t="shared" si="19"/>
        <v>114.8848</v>
      </c>
      <c r="EE6" s="8">
        <f t="shared" si="20"/>
        <v>46.509499999999996</v>
      </c>
      <c r="EF6" s="8">
        <f t="shared" si="20"/>
        <v>1.1462999999999999</v>
      </c>
      <c r="EG6" s="8">
        <f t="shared" si="20"/>
        <v>51.134999999999998</v>
      </c>
      <c r="EH6" s="8">
        <f t="shared" si="21"/>
        <v>0</v>
      </c>
      <c r="EI6" s="12">
        <f t="shared" si="22"/>
        <v>98.79079999999999</v>
      </c>
      <c r="EJ6" s="11">
        <f t="shared" si="23"/>
        <v>121.5091</v>
      </c>
      <c r="EK6" s="11">
        <f t="shared" si="24"/>
        <v>0</v>
      </c>
      <c r="EL6" s="11">
        <f t="shared" si="24"/>
        <v>0</v>
      </c>
      <c r="EM6" s="12">
        <f t="shared" si="25"/>
        <v>121.5091</v>
      </c>
      <c r="EN6" s="8">
        <f t="shared" si="26"/>
        <v>48.599699999999999</v>
      </c>
      <c r="EO6" s="8">
        <f t="shared" si="26"/>
        <v>1.1462999999999999</v>
      </c>
      <c r="EP6" s="8">
        <f t="shared" si="26"/>
        <v>55.6691</v>
      </c>
      <c r="EQ6" s="8">
        <f t="shared" si="27"/>
        <v>0</v>
      </c>
      <c r="ER6" s="12">
        <f t="shared" si="28"/>
        <v>105.4151</v>
      </c>
      <c r="ES6" s="8">
        <f t="shared" ref="ES6:EV69" si="50">DR6*$D6</f>
        <v>472.2501940057636</v>
      </c>
      <c r="ET6" s="8">
        <f t="shared" si="38"/>
        <v>0</v>
      </c>
      <c r="EU6" s="8">
        <f t="shared" si="38"/>
        <v>0</v>
      </c>
      <c r="EV6" s="12">
        <f t="shared" si="38"/>
        <v>472.2501940057636</v>
      </c>
      <c r="EW6" s="14">
        <f t="shared" ref="EW6:FA68" si="51">DV4*$D6</f>
        <v>193.3601689567723</v>
      </c>
      <c r="EX6" s="14">
        <f t="shared" si="39"/>
        <v>0</v>
      </c>
      <c r="EY6" s="14">
        <f t="shared" si="39"/>
        <v>7.382220172910662</v>
      </c>
      <c r="EZ6" s="14">
        <f t="shared" si="39"/>
        <v>0</v>
      </c>
      <c r="FA6" s="15">
        <f t="shared" si="39"/>
        <v>200.74238912968295</v>
      </c>
      <c r="FB6" s="14">
        <f t="shared" ref="FB6:FQ35" si="52">EA6*$D6</f>
        <v>785.28230381556182</v>
      </c>
      <c r="FC6" s="14">
        <f t="shared" si="40"/>
        <v>0</v>
      </c>
      <c r="FD6" s="14">
        <f t="shared" si="40"/>
        <v>0</v>
      </c>
      <c r="FE6" s="15">
        <f t="shared" si="40"/>
        <v>785.28230381556182</v>
      </c>
      <c r="FF6" s="14">
        <f t="shared" si="40"/>
        <v>317.91052697406332</v>
      </c>
      <c r="FG6" s="14">
        <f t="shared" si="41"/>
        <v>7.8354064668587871</v>
      </c>
      <c r="FH6" s="14">
        <f t="shared" si="41"/>
        <v>349.52761902017284</v>
      </c>
      <c r="FI6" s="14">
        <f t="shared" si="41"/>
        <v>0</v>
      </c>
      <c r="FJ6" s="15">
        <f t="shared" si="41"/>
        <v>675.27355246109494</v>
      </c>
      <c r="FK6" s="14">
        <f t="shared" si="41"/>
        <v>830.56197149279524</v>
      </c>
      <c r="FL6" s="8">
        <f t="shared" si="42"/>
        <v>0</v>
      </c>
      <c r="FM6" s="8">
        <f t="shared" si="42"/>
        <v>0</v>
      </c>
      <c r="FN6" s="12">
        <f t="shared" si="42"/>
        <v>830.56197149279524</v>
      </c>
      <c r="FO6" s="8">
        <f t="shared" si="42"/>
        <v>332.19785716426509</v>
      </c>
      <c r="FP6" s="8">
        <f t="shared" si="42"/>
        <v>7.8354064668587871</v>
      </c>
      <c r="FQ6" s="8">
        <f t="shared" si="42"/>
        <v>380.51995650720454</v>
      </c>
      <c r="FR6" s="8">
        <f t="shared" si="42"/>
        <v>0</v>
      </c>
      <c r="FS6" s="12">
        <f t="shared" si="42"/>
        <v>720.55322013832836</v>
      </c>
      <c r="FT6" s="14">
        <f t="shared" si="29"/>
        <v>284.55107084019772</v>
      </c>
      <c r="FU6" s="14">
        <f t="shared" si="5"/>
        <v>0</v>
      </c>
      <c r="FV6" s="14">
        <f t="shared" si="5"/>
        <v>0</v>
      </c>
      <c r="FW6" s="15">
        <f t="shared" si="5"/>
        <v>284.55107084019772</v>
      </c>
      <c r="FX6" s="14">
        <f t="shared" si="5"/>
        <v>187.42462932454694</v>
      </c>
      <c r="FY6" s="14">
        <f t="shared" si="5"/>
        <v>4.7211696869851725</v>
      </c>
      <c r="FZ6" s="14">
        <f t="shared" si="5"/>
        <v>26.120263591433279</v>
      </c>
      <c r="GA6" s="14">
        <f t="shared" si="5"/>
        <v>0</v>
      </c>
      <c r="GB6" s="15">
        <f t="shared" si="5"/>
        <v>218.26606260296538</v>
      </c>
      <c r="GC6" s="14">
        <f t="shared" si="5"/>
        <v>473.16639209225701</v>
      </c>
      <c r="GD6" s="14">
        <f t="shared" si="5"/>
        <v>0</v>
      </c>
      <c r="GE6" s="14">
        <f t="shared" si="5"/>
        <v>0</v>
      </c>
      <c r="GF6" s="15">
        <f t="shared" si="5"/>
        <v>473.16639209225701</v>
      </c>
      <c r="GG6" s="14">
        <f t="shared" si="5"/>
        <v>191.55477759472817</v>
      </c>
      <c r="GH6" s="14">
        <f t="shared" si="5"/>
        <v>4.7211696869851725</v>
      </c>
      <c r="GI6" s="14">
        <f t="shared" si="5"/>
        <v>210.60543657331135</v>
      </c>
      <c r="GJ6" s="14">
        <f t="shared" si="5"/>
        <v>0</v>
      </c>
      <c r="GK6" s="15">
        <f t="shared" si="5"/>
        <v>406.88138385502469</v>
      </c>
      <c r="GL6" s="14">
        <f t="shared" si="5"/>
        <v>500.44934102141684</v>
      </c>
      <c r="GM6" s="14">
        <f t="shared" si="5"/>
        <v>0</v>
      </c>
      <c r="GN6" s="14">
        <f t="shared" si="5"/>
        <v>0</v>
      </c>
      <c r="GO6" s="15">
        <f t="shared" si="5"/>
        <v>500.44934102141684</v>
      </c>
      <c r="GP6" s="14">
        <f t="shared" si="5"/>
        <v>200.1635090609555</v>
      </c>
      <c r="GQ6" s="14">
        <f t="shared" si="5"/>
        <v>4.7211696869851725</v>
      </c>
      <c r="GR6" s="14">
        <f t="shared" si="5"/>
        <v>229.27965403624381</v>
      </c>
      <c r="GS6" s="14">
        <f t="shared" si="5"/>
        <v>0</v>
      </c>
      <c r="GT6" s="15">
        <f t="shared" si="5"/>
        <v>434.16433278418452</v>
      </c>
      <c r="GU6" s="14">
        <f t="shared" ref="GU6:HJ30" si="53">FT6*$D6</f>
        <v>1945.0172734998503</v>
      </c>
      <c r="GV6" s="14">
        <f t="shared" si="43"/>
        <v>0</v>
      </c>
      <c r="GW6" s="14">
        <f t="shared" si="43"/>
        <v>0</v>
      </c>
      <c r="GX6" s="15">
        <f t="shared" si="43"/>
        <v>1945.0172734998503</v>
      </c>
      <c r="GY6" s="14">
        <f t="shared" si="43"/>
        <v>1281.1202587962719</v>
      </c>
      <c r="GZ6" s="14">
        <f t="shared" si="43"/>
        <v>32.271031576848387</v>
      </c>
      <c r="HA6" s="14">
        <f t="shared" si="43"/>
        <v>178.54216370965059</v>
      </c>
      <c r="HB6" s="14">
        <f t="shared" si="43"/>
        <v>0</v>
      </c>
      <c r="HC6" s="15">
        <f t="shared" si="43"/>
        <v>1491.9334540827706</v>
      </c>
      <c r="HD6" s="14">
        <f t="shared" si="43"/>
        <v>3234.2763748581624</v>
      </c>
      <c r="HE6" s="14">
        <f t="shared" si="43"/>
        <v>0</v>
      </c>
      <c r="HF6" s="14">
        <f t="shared" si="43"/>
        <v>0</v>
      </c>
      <c r="HG6" s="15">
        <f t="shared" si="43"/>
        <v>3234.2763748581624</v>
      </c>
      <c r="HH6" s="14">
        <f t="shared" si="43"/>
        <v>1309.3514290529793</v>
      </c>
      <c r="HI6" s="14">
        <f t="shared" si="43"/>
        <v>32.271031576848387</v>
      </c>
      <c r="HJ6" s="14">
        <f t="shared" si="43"/>
        <v>1439.5700948112556</v>
      </c>
      <c r="HK6" s="14">
        <f t="shared" si="43"/>
        <v>0</v>
      </c>
      <c r="HL6" s="15">
        <f t="shared" si="43"/>
        <v>2781.1925554410832</v>
      </c>
      <c r="HM6" s="14">
        <f t="shared" si="43"/>
        <v>3420.765945192732</v>
      </c>
      <c r="HN6" s="14">
        <f t="shared" si="43"/>
        <v>0</v>
      </c>
      <c r="HO6" s="14">
        <f t="shared" si="43"/>
        <v>0</v>
      </c>
      <c r="HP6" s="15">
        <f t="shared" si="43"/>
        <v>3420.765945192732</v>
      </c>
      <c r="HQ6" s="14">
        <f t="shared" si="43"/>
        <v>1368.1954578429368</v>
      </c>
      <c r="HR6" s="14">
        <f t="shared" si="43"/>
        <v>32.271031576848387</v>
      </c>
      <c r="HS6" s="14">
        <f t="shared" si="43"/>
        <v>1567.215636355867</v>
      </c>
      <c r="HT6" s="14">
        <f t="shared" si="43"/>
        <v>0</v>
      </c>
      <c r="HU6" s="15">
        <f t="shared" si="43"/>
        <v>2967.6821257756524</v>
      </c>
    </row>
    <row r="7" spans="1:229" x14ac:dyDescent="0.3">
      <c r="A7" s="5" t="str">
        <f>[1]Download!A7</f>
        <v>FY1963</v>
      </c>
      <c r="B7" s="1" t="s">
        <v>172</v>
      </c>
      <c r="C7" s="6">
        <f>[1]Download!C7</f>
        <v>249900</v>
      </c>
      <c r="D7" s="17">
        <f>[1]Download!D7</f>
        <v>6.8157471264367819</v>
      </c>
      <c r="E7" s="16"/>
      <c r="F7" s="7">
        <f>[1]Download!F7</f>
        <v>27.799999999999997</v>
      </c>
      <c r="G7" s="8">
        <f>[1]Download!G7+[1]Download!H7</f>
        <v>43.8</v>
      </c>
      <c r="H7" s="8">
        <f t="shared" si="6"/>
        <v>71.599999999999994</v>
      </c>
      <c r="I7" s="8">
        <f>[1]Download!K7</f>
        <v>0</v>
      </c>
      <c r="J7" s="8">
        <f>[1]Download!J7</f>
        <v>0</v>
      </c>
      <c r="K7" s="8">
        <f t="shared" si="7"/>
        <v>71.599999999999994</v>
      </c>
      <c r="L7" s="7">
        <f>[1]Download!N7/1000</f>
        <v>59.883900000000004</v>
      </c>
      <c r="M7" s="8">
        <f>[1]Download!R7/1000</f>
        <v>1.6265999999999998</v>
      </c>
      <c r="N7" s="8">
        <f>[1]Download!AD7/1000</f>
        <v>7.6693999999999996</v>
      </c>
      <c r="O7" s="8">
        <f>[1]Download!V7/1000</f>
        <v>0</v>
      </c>
      <c r="P7" s="8">
        <f t="shared" si="8"/>
        <v>69.179900000000004</v>
      </c>
      <c r="Q7" s="8">
        <f>[1]Download!Z7/1000</f>
        <v>0</v>
      </c>
      <c r="R7" s="8">
        <f t="shared" si="9"/>
        <v>2.4200999999999908</v>
      </c>
      <c r="S7" s="8">
        <f t="shared" si="0"/>
        <v>2.4200999999999908</v>
      </c>
      <c r="T7" s="7">
        <f>[1]Download!O7/1000</f>
        <v>0.18390000000000001</v>
      </c>
      <c r="U7" s="8">
        <f>[1]Download!S7/1000</f>
        <v>0</v>
      </c>
      <c r="V7" s="8">
        <f>[1]Download!AE7/1000</f>
        <v>0.06</v>
      </c>
      <c r="W7" s="8">
        <f t="shared" si="30"/>
        <v>0.24390000000000001</v>
      </c>
      <c r="X7" s="8">
        <f t="shared" si="31"/>
        <v>71.843899999999991</v>
      </c>
      <c r="Y7" s="7">
        <f>[1]Download!Q7/1000</f>
        <v>2.2919999999999998</v>
      </c>
      <c r="Z7" s="8">
        <f>[1]Download!U7/1000</f>
        <v>0.71040000000000003</v>
      </c>
      <c r="AA7" s="8">
        <f>[1]Download!AG7/1000</f>
        <v>17.408999999999999</v>
      </c>
      <c r="AB7" s="8">
        <f t="shared" si="32"/>
        <v>20.4114</v>
      </c>
      <c r="AC7" s="8">
        <f t="shared" si="33"/>
        <v>92.255299999999991</v>
      </c>
      <c r="AD7" s="7">
        <f>[1]Download!P7/1000</f>
        <v>2.4138999999999999</v>
      </c>
      <c r="AE7" s="8">
        <f>[1]Download!T7/1000</f>
        <v>0</v>
      </c>
      <c r="AF7" s="8">
        <f>[1]Download!AF7/1000</f>
        <v>1.0452000000000001</v>
      </c>
      <c r="AG7" s="8">
        <f t="shared" si="34"/>
        <v>3.4591000000000003</v>
      </c>
      <c r="AH7" s="8">
        <f t="shared" si="35"/>
        <v>95.714399999999998</v>
      </c>
      <c r="AI7" s="7">
        <f t="shared" si="44"/>
        <v>189.47777011494253</v>
      </c>
      <c r="AJ7" s="8">
        <f t="shared" si="45"/>
        <v>298.52972413793105</v>
      </c>
      <c r="AK7" s="8">
        <f t="shared" si="46"/>
        <v>488.00749425287358</v>
      </c>
      <c r="AL7" s="8">
        <f t="shared" si="47"/>
        <v>0</v>
      </c>
      <c r="AM7" s="8">
        <f t="shared" si="48"/>
        <v>0</v>
      </c>
      <c r="AN7" s="8">
        <f t="shared" si="49"/>
        <v>488.00749425287358</v>
      </c>
      <c r="AO7" s="7">
        <f t="shared" si="36"/>
        <v>408.15351934482766</v>
      </c>
      <c r="AP7" s="8">
        <f t="shared" si="36"/>
        <v>11.086494275862067</v>
      </c>
      <c r="AQ7" s="8">
        <f t="shared" si="36"/>
        <v>52.272691011494253</v>
      </c>
      <c r="AR7" s="8">
        <f t="shared" si="36"/>
        <v>0</v>
      </c>
      <c r="AS7" s="8">
        <f t="shared" si="36"/>
        <v>471.51270463218395</v>
      </c>
      <c r="AT7" s="8">
        <f t="shared" si="36"/>
        <v>0</v>
      </c>
      <c r="AU7" s="8">
        <f t="shared" si="36"/>
        <v>16.494789620689595</v>
      </c>
      <c r="AV7" s="8">
        <f t="shared" si="36"/>
        <v>16.494789620689595</v>
      </c>
      <c r="AW7" s="7">
        <f t="shared" si="36"/>
        <v>1.2534158965517244</v>
      </c>
      <c r="AX7" s="8">
        <f t="shared" si="36"/>
        <v>0</v>
      </c>
      <c r="AY7" s="8">
        <f t="shared" si="36"/>
        <v>0.40894482758620693</v>
      </c>
      <c r="AZ7" s="8">
        <f t="shared" si="36"/>
        <v>1.6623607241379312</v>
      </c>
      <c r="BA7" s="8">
        <f t="shared" si="36"/>
        <v>489.66985497701148</v>
      </c>
      <c r="BB7" s="7">
        <f t="shared" si="36"/>
        <v>15.621692413793102</v>
      </c>
      <c r="BC7" s="8">
        <f t="shared" si="36"/>
        <v>4.8419067586206905</v>
      </c>
      <c r="BD7" s="8">
        <f t="shared" si="36"/>
        <v>118.65534172413793</v>
      </c>
      <c r="BE7" s="8">
        <f t="shared" si="36"/>
        <v>139.11894089655172</v>
      </c>
      <c r="BF7" s="8">
        <f t="shared" si="36"/>
        <v>628.78879587356323</v>
      </c>
      <c r="BG7" s="7">
        <f t="shared" si="36"/>
        <v>16.452531988505747</v>
      </c>
      <c r="BH7" s="8">
        <f t="shared" si="36"/>
        <v>0</v>
      </c>
      <c r="BI7" s="8">
        <f t="shared" si="36"/>
        <v>7.1238188965517253</v>
      </c>
      <c r="BJ7" s="8">
        <f t="shared" si="36"/>
        <v>23.576350885057476</v>
      </c>
      <c r="BK7" s="8">
        <f t="shared" si="36"/>
        <v>652.36514675862065</v>
      </c>
      <c r="BL7" s="7">
        <f t="shared" si="10"/>
        <v>111.24449779911964</v>
      </c>
      <c r="BM7" s="8">
        <f t="shared" si="1"/>
        <v>175.27010804321728</v>
      </c>
      <c r="BN7" s="8">
        <f t="shared" si="1"/>
        <v>286.51460584233695</v>
      </c>
      <c r="BO7" s="8">
        <f t="shared" si="1"/>
        <v>0</v>
      </c>
      <c r="BP7" s="8">
        <f t="shared" si="1"/>
        <v>0</v>
      </c>
      <c r="BQ7" s="8">
        <f t="shared" si="1"/>
        <v>286.51460584233695</v>
      </c>
      <c r="BR7" s="7">
        <f t="shared" si="1"/>
        <v>239.63145258103245</v>
      </c>
      <c r="BS7" s="8">
        <f t="shared" si="2"/>
        <v>6.5090036014405754</v>
      </c>
      <c r="BT7" s="8">
        <f t="shared" si="2"/>
        <v>30.689875950380152</v>
      </c>
      <c r="BU7" s="8">
        <f t="shared" si="2"/>
        <v>0</v>
      </c>
      <c r="BV7" s="8">
        <f t="shared" si="2"/>
        <v>276.83033213285319</v>
      </c>
      <c r="BW7" s="8">
        <f t="shared" si="2"/>
        <v>0</v>
      </c>
      <c r="BX7" s="8">
        <f t="shared" si="2"/>
        <v>9.6842737094837581</v>
      </c>
      <c r="BY7" s="8">
        <f t="shared" si="2"/>
        <v>9.6842737094837581</v>
      </c>
      <c r="BZ7" s="7">
        <f t="shared" si="2"/>
        <v>0.73589435774309719</v>
      </c>
      <c r="CA7" s="8">
        <f t="shared" si="3"/>
        <v>0</v>
      </c>
      <c r="CB7" s="8">
        <f t="shared" si="3"/>
        <v>0.24009603841536611</v>
      </c>
      <c r="CC7" s="8">
        <f t="shared" si="3"/>
        <v>0.9759903961584635</v>
      </c>
      <c r="CD7" s="8">
        <f t="shared" si="3"/>
        <v>287.49059623849536</v>
      </c>
      <c r="CE7" s="7">
        <f t="shared" si="3"/>
        <v>9.1716686674669869</v>
      </c>
      <c r="CF7" s="8">
        <f t="shared" si="3"/>
        <v>2.8427370948379354</v>
      </c>
      <c r="CG7" s="8">
        <f t="shared" si="3"/>
        <v>69.663865546218474</v>
      </c>
      <c r="CH7" s="8">
        <f t="shared" si="3"/>
        <v>81.678271308523421</v>
      </c>
      <c r="CI7" s="8">
        <f t="shared" si="3"/>
        <v>369.16886754701875</v>
      </c>
      <c r="CJ7" s="7">
        <f t="shared" si="3"/>
        <v>9.6594637855142054</v>
      </c>
      <c r="CK7" s="8">
        <f t="shared" si="3"/>
        <v>0</v>
      </c>
      <c r="CL7" s="8">
        <f t="shared" si="3"/>
        <v>4.1824729891956789</v>
      </c>
      <c r="CM7" s="8">
        <f t="shared" si="3"/>
        <v>13.841936774709884</v>
      </c>
      <c r="CN7" s="8">
        <f t="shared" si="3"/>
        <v>383.01080432172864</v>
      </c>
      <c r="CO7" s="7">
        <f t="shared" si="37"/>
        <v>758.21436620625263</v>
      </c>
      <c r="CP7" s="8">
        <f t="shared" si="37"/>
        <v>1194.5967352458224</v>
      </c>
      <c r="CQ7" s="8">
        <f t="shared" si="37"/>
        <v>1952.8111014520753</v>
      </c>
      <c r="CR7" s="8">
        <f t="shared" si="37"/>
        <v>0</v>
      </c>
      <c r="CS7" s="8">
        <f t="shared" si="37"/>
        <v>0</v>
      </c>
      <c r="CT7" s="8">
        <f t="shared" si="37"/>
        <v>1952.8111014520753</v>
      </c>
      <c r="CU7" s="7">
        <f t="shared" si="37"/>
        <v>1633.267384333044</v>
      </c>
      <c r="CV7" s="8">
        <f t="shared" si="37"/>
        <v>44.363722592485267</v>
      </c>
      <c r="CW7" s="8">
        <f t="shared" si="37"/>
        <v>209.17443381950483</v>
      </c>
      <c r="CX7" s="8">
        <f t="shared" si="37"/>
        <v>0</v>
      </c>
      <c r="CY7" s="8">
        <f t="shared" si="37"/>
        <v>1886.805540745034</v>
      </c>
      <c r="CZ7" s="8">
        <f t="shared" si="37"/>
        <v>0</v>
      </c>
      <c r="DA7" s="8">
        <f t="shared" si="37"/>
        <v>66.005560707041198</v>
      </c>
      <c r="DB7" s="8">
        <f t="shared" si="37"/>
        <v>66.005560707041198</v>
      </c>
      <c r="DC7" s="7">
        <f t="shared" si="37"/>
        <v>5.0156698541485563</v>
      </c>
      <c r="DD7" s="8">
        <f t="shared" si="37"/>
        <v>0</v>
      </c>
      <c r="DE7" s="8">
        <f t="shared" si="37"/>
        <v>1.6364338838983867</v>
      </c>
      <c r="DF7" s="8">
        <f t="shared" si="37"/>
        <v>6.6521037380469439</v>
      </c>
      <c r="DG7" s="8">
        <f t="shared" si="37"/>
        <v>1959.4632051901219</v>
      </c>
      <c r="DH7" s="7">
        <f t="shared" si="37"/>
        <v>62.511774364918388</v>
      </c>
      <c r="DI7" s="8">
        <f t="shared" si="37"/>
        <v>19.375377185356903</v>
      </c>
      <c r="DJ7" s="8">
        <f t="shared" si="37"/>
        <v>474.81129141311692</v>
      </c>
      <c r="DK7" s="8">
        <f t="shared" si="37"/>
        <v>556.69844296339238</v>
      </c>
      <c r="DL7" s="8">
        <f t="shared" si="37"/>
        <v>2516.1616481535139</v>
      </c>
      <c r="DM7" s="7">
        <f t="shared" si="37"/>
        <v>65.836462539038607</v>
      </c>
      <c r="DN7" s="8">
        <f t="shared" si="37"/>
        <v>0</v>
      </c>
      <c r="DO7" s="8">
        <f t="shared" si="37"/>
        <v>28.506678257509908</v>
      </c>
      <c r="DP7" s="8">
        <f t="shared" si="37"/>
        <v>94.343140796548511</v>
      </c>
      <c r="DQ7" s="12">
        <f t="shared" si="37"/>
        <v>2610.5047889500624</v>
      </c>
      <c r="DR7" s="11">
        <f t="shared" si="11"/>
        <v>71.843899999999991</v>
      </c>
      <c r="DS7" s="11">
        <f t="shared" si="12"/>
        <v>0</v>
      </c>
      <c r="DT7" s="11">
        <f t="shared" si="12"/>
        <v>0</v>
      </c>
      <c r="DU7" s="12">
        <f t="shared" si="13"/>
        <v>71.843899999999991</v>
      </c>
      <c r="DV7" s="8">
        <f t="shared" si="14"/>
        <v>60.067800000000005</v>
      </c>
      <c r="DW7" s="8">
        <f t="shared" si="4"/>
        <v>1.6265999999999998</v>
      </c>
      <c r="DX7" s="8">
        <f t="shared" si="4"/>
        <v>7.7293999999999992</v>
      </c>
      <c r="DY7" s="8">
        <f t="shared" si="15"/>
        <v>0</v>
      </c>
      <c r="DZ7" s="12">
        <f t="shared" si="16"/>
        <v>69.4238</v>
      </c>
      <c r="EA7" s="11">
        <f t="shared" si="17"/>
        <v>92.255299999999991</v>
      </c>
      <c r="EB7" s="11">
        <f t="shared" si="18"/>
        <v>0</v>
      </c>
      <c r="EC7" s="11">
        <f t="shared" si="18"/>
        <v>0</v>
      </c>
      <c r="ED7" s="12">
        <f t="shared" si="19"/>
        <v>92.255299999999991</v>
      </c>
      <c r="EE7" s="8">
        <f t="shared" si="20"/>
        <v>62.359800000000007</v>
      </c>
      <c r="EF7" s="8">
        <f t="shared" si="20"/>
        <v>2.3369999999999997</v>
      </c>
      <c r="EG7" s="8">
        <f t="shared" si="20"/>
        <v>25.138399999999997</v>
      </c>
      <c r="EH7" s="8">
        <f t="shared" si="21"/>
        <v>0</v>
      </c>
      <c r="EI7" s="12">
        <f t="shared" si="22"/>
        <v>89.835200000000015</v>
      </c>
      <c r="EJ7" s="11">
        <f t="shared" si="23"/>
        <v>95.714399999999998</v>
      </c>
      <c r="EK7" s="11">
        <f t="shared" si="24"/>
        <v>0</v>
      </c>
      <c r="EL7" s="11">
        <f t="shared" si="24"/>
        <v>0</v>
      </c>
      <c r="EM7" s="12">
        <f t="shared" si="25"/>
        <v>95.714399999999998</v>
      </c>
      <c r="EN7" s="8">
        <f t="shared" si="26"/>
        <v>64.773700000000005</v>
      </c>
      <c r="EO7" s="8">
        <f t="shared" si="26"/>
        <v>2.3369999999999997</v>
      </c>
      <c r="EP7" s="8">
        <f t="shared" si="26"/>
        <v>26.183599999999998</v>
      </c>
      <c r="EQ7" s="8">
        <f t="shared" si="27"/>
        <v>0</v>
      </c>
      <c r="ER7" s="12">
        <f t="shared" si="28"/>
        <v>93.294300000000007</v>
      </c>
      <c r="ES7" s="8">
        <f t="shared" si="50"/>
        <v>489.66985497701148</v>
      </c>
      <c r="ET7" s="8">
        <f t="shared" si="38"/>
        <v>0</v>
      </c>
      <c r="EU7" s="8">
        <f t="shared" si="38"/>
        <v>0</v>
      </c>
      <c r="EV7" s="12">
        <f t="shared" si="38"/>
        <v>489.66985497701148</v>
      </c>
      <c r="EW7" s="14">
        <f t="shared" si="51"/>
        <v>272.57876695402297</v>
      </c>
      <c r="EX7" s="14">
        <f t="shared" si="39"/>
        <v>0</v>
      </c>
      <c r="EY7" s="14">
        <f t="shared" si="39"/>
        <v>10.896334931034483</v>
      </c>
      <c r="EZ7" s="14">
        <f t="shared" si="39"/>
        <v>0</v>
      </c>
      <c r="FA7" s="15">
        <f t="shared" si="39"/>
        <v>283.47510188505743</v>
      </c>
      <c r="FB7" s="14">
        <f t="shared" si="52"/>
        <v>628.78879587356323</v>
      </c>
      <c r="FC7" s="14">
        <f t="shared" si="40"/>
        <v>0</v>
      </c>
      <c r="FD7" s="14">
        <f t="shared" si="40"/>
        <v>0</v>
      </c>
      <c r="FE7" s="15">
        <f t="shared" si="40"/>
        <v>628.78879587356323</v>
      </c>
      <c r="FF7" s="14">
        <f t="shared" si="40"/>
        <v>425.0286276551725</v>
      </c>
      <c r="FG7" s="14">
        <f t="shared" si="41"/>
        <v>15.928401034482757</v>
      </c>
      <c r="FH7" s="14">
        <f t="shared" si="41"/>
        <v>171.33697756321837</v>
      </c>
      <c r="FI7" s="14">
        <f t="shared" si="41"/>
        <v>0</v>
      </c>
      <c r="FJ7" s="15">
        <f t="shared" si="41"/>
        <v>612.29400625287371</v>
      </c>
      <c r="FK7" s="14">
        <f t="shared" si="41"/>
        <v>652.36514675862065</v>
      </c>
      <c r="FL7" s="8">
        <f t="shared" si="42"/>
        <v>0</v>
      </c>
      <c r="FM7" s="8">
        <f t="shared" si="42"/>
        <v>0</v>
      </c>
      <c r="FN7" s="12">
        <f t="shared" si="42"/>
        <v>652.36514675862065</v>
      </c>
      <c r="FO7" s="8">
        <f t="shared" si="42"/>
        <v>441.48115964367821</v>
      </c>
      <c r="FP7" s="8">
        <f t="shared" si="42"/>
        <v>15.928401034482757</v>
      </c>
      <c r="FQ7" s="8">
        <f t="shared" si="42"/>
        <v>178.46079645977011</v>
      </c>
      <c r="FR7" s="8">
        <f t="shared" si="42"/>
        <v>0</v>
      </c>
      <c r="FS7" s="12">
        <f t="shared" si="42"/>
        <v>635.87035713793114</v>
      </c>
      <c r="FT7" s="14">
        <f t="shared" si="29"/>
        <v>287.49059623849536</v>
      </c>
      <c r="FU7" s="14">
        <f t="shared" si="5"/>
        <v>0</v>
      </c>
      <c r="FV7" s="14">
        <f t="shared" si="5"/>
        <v>0</v>
      </c>
      <c r="FW7" s="15">
        <f t="shared" si="5"/>
        <v>287.49059623849536</v>
      </c>
      <c r="FX7" s="14">
        <f t="shared" si="5"/>
        <v>240.36734693877554</v>
      </c>
      <c r="FY7" s="14">
        <f t="shared" si="5"/>
        <v>6.5090036014405754</v>
      </c>
      <c r="FZ7" s="14">
        <f t="shared" si="5"/>
        <v>30.929971988795515</v>
      </c>
      <c r="GA7" s="14">
        <f t="shared" si="5"/>
        <v>0</v>
      </c>
      <c r="GB7" s="15">
        <f t="shared" si="5"/>
        <v>277.8063225290116</v>
      </c>
      <c r="GC7" s="14">
        <f t="shared" si="5"/>
        <v>369.16886754701875</v>
      </c>
      <c r="GD7" s="14">
        <f t="shared" si="5"/>
        <v>0</v>
      </c>
      <c r="GE7" s="14">
        <f t="shared" si="5"/>
        <v>0</v>
      </c>
      <c r="GF7" s="15">
        <f t="shared" si="5"/>
        <v>369.16886754701875</v>
      </c>
      <c r="GG7" s="14">
        <f t="shared" si="5"/>
        <v>249.53901560624254</v>
      </c>
      <c r="GH7" s="14">
        <f t="shared" si="5"/>
        <v>9.3517406962785117</v>
      </c>
      <c r="GI7" s="14">
        <f t="shared" si="5"/>
        <v>100.59383753501399</v>
      </c>
      <c r="GJ7" s="14">
        <f t="shared" si="5"/>
        <v>0</v>
      </c>
      <c r="GK7" s="15">
        <f t="shared" si="5"/>
        <v>359.48459383753504</v>
      </c>
      <c r="GL7" s="14">
        <f t="shared" si="5"/>
        <v>383.01080432172864</v>
      </c>
      <c r="GM7" s="14">
        <f t="shared" si="5"/>
        <v>0</v>
      </c>
      <c r="GN7" s="14">
        <f t="shared" si="5"/>
        <v>0</v>
      </c>
      <c r="GO7" s="15">
        <f t="shared" si="5"/>
        <v>383.01080432172864</v>
      </c>
      <c r="GP7" s="14">
        <f t="shared" si="5"/>
        <v>259.19847939175673</v>
      </c>
      <c r="GQ7" s="14">
        <f t="shared" si="5"/>
        <v>9.3517406962785117</v>
      </c>
      <c r="GR7" s="14">
        <f t="shared" si="5"/>
        <v>104.77631052420968</v>
      </c>
      <c r="GS7" s="14">
        <f t="shared" si="5"/>
        <v>0</v>
      </c>
      <c r="GT7" s="15">
        <f t="shared" si="5"/>
        <v>373.32653061224494</v>
      </c>
      <c r="GU7" s="14">
        <f t="shared" si="53"/>
        <v>1959.4632051901219</v>
      </c>
      <c r="GV7" s="14">
        <f t="shared" si="43"/>
        <v>0</v>
      </c>
      <c r="GW7" s="14">
        <f t="shared" si="43"/>
        <v>0</v>
      </c>
      <c r="GX7" s="15">
        <f t="shared" si="43"/>
        <v>1959.4632051901219</v>
      </c>
      <c r="GY7" s="14">
        <f t="shared" si="43"/>
        <v>1638.2830541871924</v>
      </c>
      <c r="GZ7" s="14">
        <f t="shared" si="43"/>
        <v>44.363722592485267</v>
      </c>
      <c r="HA7" s="14">
        <f t="shared" si="43"/>
        <v>210.81086770340318</v>
      </c>
      <c r="HB7" s="14">
        <f t="shared" si="43"/>
        <v>0</v>
      </c>
      <c r="HC7" s="15">
        <f t="shared" si="43"/>
        <v>1893.4576444830807</v>
      </c>
      <c r="HD7" s="14">
        <f t="shared" si="43"/>
        <v>2516.1616481535139</v>
      </c>
      <c r="HE7" s="14">
        <f t="shared" si="43"/>
        <v>0</v>
      </c>
      <c r="HF7" s="14">
        <f t="shared" si="43"/>
        <v>0</v>
      </c>
      <c r="HG7" s="15">
        <f t="shared" si="43"/>
        <v>2516.1616481535139</v>
      </c>
      <c r="HH7" s="14">
        <f t="shared" si="43"/>
        <v>1700.7948285521109</v>
      </c>
      <c r="HI7" s="14">
        <f t="shared" si="43"/>
        <v>63.739099777842178</v>
      </c>
      <c r="HJ7" s="14">
        <f t="shared" si="43"/>
        <v>685.62215911652004</v>
      </c>
      <c r="HK7" s="14">
        <f t="shared" si="43"/>
        <v>0</v>
      </c>
      <c r="HL7" s="15">
        <f t="shared" si="43"/>
        <v>2450.1560874464731</v>
      </c>
      <c r="HM7" s="14">
        <f t="shared" si="43"/>
        <v>2610.5047889500624</v>
      </c>
      <c r="HN7" s="14">
        <f t="shared" si="43"/>
        <v>0</v>
      </c>
      <c r="HO7" s="14">
        <f t="shared" si="43"/>
        <v>0</v>
      </c>
      <c r="HP7" s="15">
        <f t="shared" si="43"/>
        <v>2610.5047889500624</v>
      </c>
      <c r="HQ7" s="14">
        <f t="shared" si="43"/>
        <v>1766.6312910911495</v>
      </c>
      <c r="HR7" s="14">
        <f t="shared" si="43"/>
        <v>63.739099777842178</v>
      </c>
      <c r="HS7" s="14">
        <f t="shared" si="43"/>
        <v>714.12883737403001</v>
      </c>
      <c r="HT7" s="14">
        <f t="shared" si="43"/>
        <v>0</v>
      </c>
      <c r="HU7" s="15">
        <f t="shared" si="43"/>
        <v>2544.4992282430217</v>
      </c>
    </row>
    <row r="8" spans="1:229" x14ac:dyDescent="0.3">
      <c r="A8" s="5" t="str">
        <f>[1]Download!A8</f>
        <v>FY1964</v>
      </c>
      <c r="B8" s="1" t="s">
        <v>172</v>
      </c>
      <c r="C8" s="6">
        <f>[1]Download!C8</f>
        <v>253200</v>
      </c>
      <c r="D8" s="17">
        <f>[1]Download!D8</f>
        <v>6.7767999999999997</v>
      </c>
      <c r="E8" s="16"/>
      <c r="F8" s="7">
        <f>[1]Download!F8</f>
        <v>14.9</v>
      </c>
      <c r="G8" s="8">
        <f>[1]Download!G8+[1]Download!H8</f>
        <v>52.1</v>
      </c>
      <c r="H8" s="8">
        <f t="shared" si="6"/>
        <v>67</v>
      </c>
      <c r="I8" s="8">
        <f>[1]Download!K8</f>
        <v>0</v>
      </c>
      <c r="J8" s="8">
        <f>[1]Download!J8</f>
        <v>0</v>
      </c>
      <c r="K8" s="8">
        <f t="shared" si="7"/>
        <v>67</v>
      </c>
      <c r="L8" s="7">
        <f>[1]Download!N8/1000</f>
        <v>71.218600000000009</v>
      </c>
      <c r="M8" s="8">
        <f>[1]Download!R8/1000</f>
        <v>2.1163000000000003</v>
      </c>
      <c r="N8" s="8">
        <f>[1]Download!AD8/1000</f>
        <v>10.8794</v>
      </c>
      <c r="O8" s="8">
        <f>[1]Download!V8/1000</f>
        <v>0</v>
      </c>
      <c r="P8" s="8">
        <f t="shared" si="8"/>
        <v>84.214300000000009</v>
      </c>
      <c r="Q8" s="8">
        <f>[1]Download!Z8/1000</f>
        <v>0</v>
      </c>
      <c r="R8" s="8">
        <f t="shared" si="9"/>
        <v>-17.214300000000009</v>
      </c>
      <c r="S8" s="8">
        <f t="shared" si="0"/>
        <v>-17.214300000000009</v>
      </c>
      <c r="T8" s="7">
        <f>[1]Download!O8/1000</f>
        <v>0.39500000000000002</v>
      </c>
      <c r="U8" s="8">
        <f>[1]Download!S8/1000</f>
        <v>0</v>
      </c>
      <c r="V8" s="8">
        <f>[1]Download!AE8/1000</f>
        <v>0</v>
      </c>
      <c r="W8" s="8">
        <f t="shared" si="30"/>
        <v>0.39500000000000002</v>
      </c>
      <c r="X8" s="8">
        <f t="shared" si="31"/>
        <v>67.394999999999996</v>
      </c>
      <c r="Y8" s="7">
        <f>[1]Download!Q8/1000</f>
        <v>2.5193000000000003</v>
      </c>
      <c r="Z8" s="8">
        <f>[1]Download!U8/1000</f>
        <v>0</v>
      </c>
      <c r="AA8" s="8">
        <f>[1]Download!AG8/1000</f>
        <v>7.0330000000000004</v>
      </c>
      <c r="AB8" s="8">
        <f t="shared" si="32"/>
        <v>9.5523000000000007</v>
      </c>
      <c r="AC8" s="8">
        <f t="shared" si="33"/>
        <v>76.947299999999998</v>
      </c>
      <c r="AD8" s="7">
        <f>[1]Download!P8/1000</f>
        <v>16.724</v>
      </c>
      <c r="AE8" s="8">
        <f>[1]Download!T8/1000</f>
        <v>0</v>
      </c>
      <c r="AF8" s="8">
        <f>[1]Download!AF8/1000</f>
        <v>56.085300000000004</v>
      </c>
      <c r="AG8" s="8">
        <f t="shared" si="34"/>
        <v>72.809300000000007</v>
      </c>
      <c r="AH8" s="8">
        <f t="shared" si="35"/>
        <v>149.75659999999999</v>
      </c>
      <c r="AI8" s="7">
        <f t="shared" si="44"/>
        <v>100.97431999999999</v>
      </c>
      <c r="AJ8" s="8">
        <f t="shared" si="45"/>
        <v>353.07128</v>
      </c>
      <c r="AK8" s="8">
        <f t="shared" si="46"/>
        <v>454.04559999999998</v>
      </c>
      <c r="AL8" s="8">
        <f t="shared" si="47"/>
        <v>0</v>
      </c>
      <c r="AM8" s="8">
        <f t="shared" si="48"/>
        <v>0</v>
      </c>
      <c r="AN8" s="8">
        <f t="shared" si="49"/>
        <v>454.04559999999998</v>
      </c>
      <c r="AO8" s="7">
        <f t="shared" si="36"/>
        <v>482.63420848000004</v>
      </c>
      <c r="AP8" s="8">
        <f t="shared" si="36"/>
        <v>14.341741840000001</v>
      </c>
      <c r="AQ8" s="8">
        <f t="shared" si="36"/>
        <v>73.727517919999997</v>
      </c>
      <c r="AR8" s="8">
        <f t="shared" si="36"/>
        <v>0</v>
      </c>
      <c r="AS8" s="8">
        <f t="shared" si="36"/>
        <v>570.70346824000001</v>
      </c>
      <c r="AT8" s="8">
        <f t="shared" si="36"/>
        <v>0</v>
      </c>
      <c r="AU8" s="8">
        <f t="shared" si="36"/>
        <v>-116.65786824000006</v>
      </c>
      <c r="AV8" s="8">
        <f t="shared" si="36"/>
        <v>-116.65786824000006</v>
      </c>
      <c r="AW8" s="7">
        <f t="shared" si="36"/>
        <v>2.6768360000000002</v>
      </c>
      <c r="AX8" s="8">
        <f t="shared" si="36"/>
        <v>0</v>
      </c>
      <c r="AY8" s="8">
        <f t="shared" si="36"/>
        <v>0</v>
      </c>
      <c r="AZ8" s="8">
        <f t="shared" si="36"/>
        <v>2.6768360000000002</v>
      </c>
      <c r="BA8" s="8">
        <f t="shared" si="36"/>
        <v>456.72243599999996</v>
      </c>
      <c r="BB8" s="7">
        <f t="shared" si="36"/>
        <v>17.072792240000002</v>
      </c>
      <c r="BC8" s="8">
        <f t="shared" si="36"/>
        <v>0</v>
      </c>
      <c r="BD8" s="8">
        <f t="shared" si="36"/>
        <v>47.661234399999998</v>
      </c>
      <c r="BE8" s="8">
        <f t="shared" si="36"/>
        <v>64.734026639999996</v>
      </c>
      <c r="BF8" s="8">
        <f t="shared" si="36"/>
        <v>521.45646263999993</v>
      </c>
      <c r="BG8" s="7">
        <f t="shared" si="36"/>
        <v>113.3352032</v>
      </c>
      <c r="BH8" s="8">
        <f t="shared" si="36"/>
        <v>0</v>
      </c>
      <c r="BI8" s="8">
        <f t="shared" si="36"/>
        <v>380.07886103999999</v>
      </c>
      <c r="BJ8" s="8">
        <f t="shared" si="36"/>
        <v>493.41406424000002</v>
      </c>
      <c r="BK8" s="8">
        <f t="shared" si="36"/>
        <v>1014.8705268799999</v>
      </c>
      <c r="BL8" s="7">
        <f t="shared" si="10"/>
        <v>58.846761453396525</v>
      </c>
      <c r="BM8" s="8">
        <f t="shared" si="1"/>
        <v>205.76619273301739</v>
      </c>
      <c r="BN8" s="8">
        <f t="shared" si="1"/>
        <v>264.6129541864139</v>
      </c>
      <c r="BO8" s="8">
        <f t="shared" si="1"/>
        <v>0</v>
      </c>
      <c r="BP8" s="8">
        <f t="shared" si="1"/>
        <v>0</v>
      </c>
      <c r="BQ8" s="8">
        <f t="shared" si="1"/>
        <v>264.6129541864139</v>
      </c>
      <c r="BR8" s="7">
        <f t="shared" si="1"/>
        <v>281.27409162717225</v>
      </c>
      <c r="BS8" s="8">
        <f t="shared" si="2"/>
        <v>8.358214849921012</v>
      </c>
      <c r="BT8" s="8">
        <f t="shared" si="2"/>
        <v>42.967614533965246</v>
      </c>
      <c r="BU8" s="8">
        <f t="shared" si="2"/>
        <v>0</v>
      </c>
      <c r="BV8" s="8">
        <f t="shared" si="2"/>
        <v>332.59992101105848</v>
      </c>
      <c r="BW8" s="8">
        <f t="shared" si="2"/>
        <v>0</v>
      </c>
      <c r="BX8" s="8">
        <f t="shared" si="2"/>
        <v>-67.986966824644583</v>
      </c>
      <c r="BY8" s="8">
        <f t="shared" si="2"/>
        <v>-67.986966824644583</v>
      </c>
      <c r="BZ8" s="7">
        <f t="shared" si="2"/>
        <v>1.5600315955766195</v>
      </c>
      <c r="CA8" s="8">
        <f t="shared" si="3"/>
        <v>0</v>
      </c>
      <c r="CB8" s="8">
        <f t="shared" si="3"/>
        <v>0</v>
      </c>
      <c r="CC8" s="8">
        <f t="shared" si="3"/>
        <v>1.5600315955766195</v>
      </c>
      <c r="CD8" s="8">
        <f t="shared" si="3"/>
        <v>266.17298578199052</v>
      </c>
      <c r="CE8" s="7">
        <f t="shared" si="3"/>
        <v>9.9498420221169059</v>
      </c>
      <c r="CF8" s="8">
        <f t="shared" si="3"/>
        <v>0</v>
      </c>
      <c r="CG8" s="8">
        <f t="shared" si="3"/>
        <v>27.776461295418642</v>
      </c>
      <c r="CH8" s="8">
        <f t="shared" si="3"/>
        <v>37.726303317535546</v>
      </c>
      <c r="CI8" s="8">
        <f t="shared" si="3"/>
        <v>303.89928909952607</v>
      </c>
      <c r="CJ8" s="7">
        <f t="shared" si="3"/>
        <v>66.050552922590839</v>
      </c>
      <c r="CK8" s="8">
        <f t="shared" si="3"/>
        <v>0</v>
      </c>
      <c r="CL8" s="8">
        <f t="shared" si="3"/>
        <v>221.50592417061614</v>
      </c>
      <c r="CM8" s="8">
        <f t="shared" si="3"/>
        <v>287.55647709320698</v>
      </c>
      <c r="CN8" s="8">
        <f t="shared" si="3"/>
        <v>591.45576619273299</v>
      </c>
      <c r="CO8" s="7">
        <f t="shared" si="37"/>
        <v>398.79273301737754</v>
      </c>
      <c r="CP8" s="8">
        <f t="shared" si="37"/>
        <v>1394.4363349131122</v>
      </c>
      <c r="CQ8" s="8">
        <f t="shared" si="37"/>
        <v>1793.2290679304897</v>
      </c>
      <c r="CR8" s="8">
        <f t="shared" si="37"/>
        <v>0</v>
      </c>
      <c r="CS8" s="8">
        <f t="shared" si="37"/>
        <v>0</v>
      </c>
      <c r="CT8" s="8">
        <f t="shared" si="37"/>
        <v>1793.2290679304897</v>
      </c>
      <c r="CU8" s="7">
        <f t="shared" si="37"/>
        <v>1906.1382641390207</v>
      </c>
      <c r="CV8" s="8">
        <f t="shared" si="37"/>
        <v>56.641950394944715</v>
      </c>
      <c r="CW8" s="8">
        <f t="shared" si="37"/>
        <v>291.18293017377567</v>
      </c>
      <c r="CX8" s="8">
        <f t="shared" si="37"/>
        <v>0</v>
      </c>
      <c r="CY8" s="8">
        <f t="shared" si="37"/>
        <v>2253.9631447077409</v>
      </c>
      <c r="CZ8" s="8">
        <f t="shared" si="37"/>
        <v>0</v>
      </c>
      <c r="DA8" s="8">
        <f t="shared" si="37"/>
        <v>-460.7340767772514</v>
      </c>
      <c r="DB8" s="8">
        <f t="shared" si="37"/>
        <v>-460.7340767772514</v>
      </c>
      <c r="DC8" s="7">
        <f t="shared" si="37"/>
        <v>10.572022116903634</v>
      </c>
      <c r="DD8" s="8">
        <f t="shared" si="37"/>
        <v>0</v>
      </c>
      <c r="DE8" s="8">
        <f t="shared" si="37"/>
        <v>0</v>
      </c>
      <c r="DF8" s="8">
        <f t="shared" si="37"/>
        <v>10.572022116903634</v>
      </c>
      <c r="DG8" s="8">
        <f t="shared" si="37"/>
        <v>1803.8010900473932</v>
      </c>
      <c r="DH8" s="7">
        <f t="shared" si="37"/>
        <v>67.42808941548185</v>
      </c>
      <c r="DI8" s="8">
        <f t="shared" si="37"/>
        <v>0</v>
      </c>
      <c r="DJ8" s="8">
        <f t="shared" si="37"/>
        <v>188.23552290679305</v>
      </c>
      <c r="DK8" s="8">
        <f t="shared" si="37"/>
        <v>255.66361232227487</v>
      </c>
      <c r="DL8" s="8">
        <f t="shared" si="37"/>
        <v>2059.464702369668</v>
      </c>
      <c r="DM8" s="7">
        <f t="shared" si="37"/>
        <v>447.61138704581356</v>
      </c>
      <c r="DN8" s="8">
        <f t="shared" si="37"/>
        <v>0</v>
      </c>
      <c r="DO8" s="8">
        <f t="shared" si="37"/>
        <v>1501.1013469194313</v>
      </c>
      <c r="DP8" s="8">
        <f t="shared" si="37"/>
        <v>1948.712733965245</v>
      </c>
      <c r="DQ8" s="12">
        <f t="shared" si="37"/>
        <v>4008.1774363349127</v>
      </c>
      <c r="DR8" s="11">
        <f t="shared" si="11"/>
        <v>67.394999999999996</v>
      </c>
      <c r="DS8" s="11">
        <f t="shared" si="12"/>
        <v>0</v>
      </c>
      <c r="DT8" s="11">
        <f t="shared" si="12"/>
        <v>0</v>
      </c>
      <c r="DU8" s="12">
        <f t="shared" si="13"/>
        <v>67.394999999999996</v>
      </c>
      <c r="DV8" s="8">
        <f t="shared" si="14"/>
        <v>71.613600000000005</v>
      </c>
      <c r="DW8" s="8">
        <f t="shared" si="4"/>
        <v>2.1163000000000003</v>
      </c>
      <c r="DX8" s="8">
        <f t="shared" si="4"/>
        <v>10.8794</v>
      </c>
      <c r="DY8" s="8">
        <f t="shared" si="15"/>
        <v>0</v>
      </c>
      <c r="DZ8" s="12">
        <f t="shared" si="16"/>
        <v>84.609300000000005</v>
      </c>
      <c r="EA8" s="11">
        <f t="shared" si="17"/>
        <v>76.947299999999998</v>
      </c>
      <c r="EB8" s="11">
        <f t="shared" si="18"/>
        <v>0</v>
      </c>
      <c r="EC8" s="11">
        <f t="shared" si="18"/>
        <v>0</v>
      </c>
      <c r="ED8" s="12">
        <f t="shared" si="19"/>
        <v>76.947299999999998</v>
      </c>
      <c r="EE8" s="8">
        <f t="shared" si="20"/>
        <v>74.132900000000006</v>
      </c>
      <c r="EF8" s="8">
        <f t="shared" si="20"/>
        <v>2.1163000000000003</v>
      </c>
      <c r="EG8" s="8">
        <f t="shared" si="20"/>
        <v>17.912400000000002</v>
      </c>
      <c r="EH8" s="8">
        <f t="shared" si="21"/>
        <v>0</v>
      </c>
      <c r="EI8" s="12">
        <f t="shared" si="22"/>
        <v>94.161600000000007</v>
      </c>
      <c r="EJ8" s="11">
        <f t="shared" si="23"/>
        <v>149.75659999999999</v>
      </c>
      <c r="EK8" s="11">
        <f t="shared" si="24"/>
        <v>0</v>
      </c>
      <c r="EL8" s="11">
        <f t="shared" si="24"/>
        <v>0</v>
      </c>
      <c r="EM8" s="12">
        <f t="shared" si="25"/>
        <v>149.75659999999999</v>
      </c>
      <c r="EN8" s="8">
        <f t="shared" si="26"/>
        <v>90.85690000000001</v>
      </c>
      <c r="EO8" s="8">
        <f t="shared" si="26"/>
        <v>2.1163000000000003</v>
      </c>
      <c r="EP8" s="8">
        <f t="shared" si="26"/>
        <v>73.997700000000009</v>
      </c>
      <c r="EQ8" s="8">
        <f t="shared" si="27"/>
        <v>0</v>
      </c>
      <c r="ER8" s="12">
        <f t="shared" si="28"/>
        <v>166.97090000000003</v>
      </c>
      <c r="ES8" s="8">
        <f t="shared" si="50"/>
        <v>456.72243599999996</v>
      </c>
      <c r="ET8" s="8">
        <f t="shared" si="38"/>
        <v>0</v>
      </c>
      <c r="EU8" s="8">
        <f t="shared" si="38"/>
        <v>0</v>
      </c>
      <c r="EV8" s="12">
        <f t="shared" si="38"/>
        <v>456.72243599999996</v>
      </c>
      <c r="EW8" s="14">
        <f t="shared" si="51"/>
        <v>308.38980455999996</v>
      </c>
      <c r="EX8" s="14">
        <f t="shared" si="39"/>
        <v>7.7682458399999987</v>
      </c>
      <c r="EY8" s="14">
        <f t="shared" si="39"/>
        <v>42.978465599999993</v>
      </c>
      <c r="EZ8" s="14">
        <f t="shared" si="39"/>
        <v>0</v>
      </c>
      <c r="FA8" s="15">
        <f t="shared" si="39"/>
        <v>359.13651599999992</v>
      </c>
      <c r="FB8" s="14">
        <f t="shared" si="52"/>
        <v>521.45646263999993</v>
      </c>
      <c r="FC8" s="14">
        <f t="shared" si="40"/>
        <v>0</v>
      </c>
      <c r="FD8" s="14">
        <f t="shared" si="40"/>
        <v>0</v>
      </c>
      <c r="FE8" s="15">
        <f t="shared" si="40"/>
        <v>521.45646263999993</v>
      </c>
      <c r="FF8" s="14">
        <f t="shared" si="40"/>
        <v>502.38383672000003</v>
      </c>
      <c r="FG8" s="14">
        <f t="shared" si="41"/>
        <v>14.341741840000001</v>
      </c>
      <c r="FH8" s="14">
        <f t="shared" si="41"/>
        <v>121.38875232000001</v>
      </c>
      <c r="FI8" s="14">
        <f t="shared" si="41"/>
        <v>0</v>
      </c>
      <c r="FJ8" s="15">
        <f t="shared" si="41"/>
        <v>638.11433088000001</v>
      </c>
      <c r="FK8" s="14">
        <f t="shared" si="41"/>
        <v>1014.8705268799999</v>
      </c>
      <c r="FL8" s="8">
        <f t="shared" si="42"/>
        <v>0</v>
      </c>
      <c r="FM8" s="8">
        <f t="shared" si="42"/>
        <v>0</v>
      </c>
      <c r="FN8" s="12">
        <f t="shared" si="42"/>
        <v>1014.8705268799999</v>
      </c>
      <c r="FO8" s="8">
        <f t="shared" si="42"/>
        <v>615.71903992</v>
      </c>
      <c r="FP8" s="8">
        <f t="shared" si="42"/>
        <v>14.341741840000001</v>
      </c>
      <c r="FQ8" s="8">
        <f t="shared" si="42"/>
        <v>501.46761336000003</v>
      </c>
      <c r="FR8" s="8">
        <f t="shared" si="42"/>
        <v>0</v>
      </c>
      <c r="FS8" s="12">
        <f t="shared" si="42"/>
        <v>1131.5283951200001</v>
      </c>
      <c r="FT8" s="14">
        <f t="shared" si="29"/>
        <v>266.17298578199052</v>
      </c>
      <c r="FU8" s="14">
        <f t="shared" si="5"/>
        <v>0</v>
      </c>
      <c r="FV8" s="14">
        <f t="shared" si="5"/>
        <v>0</v>
      </c>
      <c r="FW8" s="15">
        <f t="shared" si="5"/>
        <v>266.17298578199052</v>
      </c>
      <c r="FX8" s="14">
        <f t="shared" si="5"/>
        <v>282.83412322274881</v>
      </c>
      <c r="FY8" s="14">
        <f t="shared" si="5"/>
        <v>8.358214849921012</v>
      </c>
      <c r="FZ8" s="14">
        <f t="shared" si="5"/>
        <v>42.967614533965246</v>
      </c>
      <c r="GA8" s="14">
        <f t="shared" si="5"/>
        <v>0</v>
      </c>
      <c r="GB8" s="15">
        <f t="shared" si="5"/>
        <v>334.15995260663504</v>
      </c>
      <c r="GC8" s="14">
        <f t="shared" si="5"/>
        <v>303.89928909952607</v>
      </c>
      <c r="GD8" s="14">
        <f t="shared" si="5"/>
        <v>0</v>
      </c>
      <c r="GE8" s="14">
        <f t="shared" si="5"/>
        <v>0</v>
      </c>
      <c r="GF8" s="15">
        <f t="shared" si="5"/>
        <v>303.89928909952607</v>
      </c>
      <c r="GG8" s="14">
        <f t="shared" si="5"/>
        <v>292.78396524486573</v>
      </c>
      <c r="GH8" s="14">
        <f t="shared" si="5"/>
        <v>8.358214849921012</v>
      </c>
      <c r="GI8" s="14">
        <f t="shared" si="5"/>
        <v>70.744075829383888</v>
      </c>
      <c r="GJ8" s="14">
        <f t="shared" si="5"/>
        <v>0</v>
      </c>
      <c r="GK8" s="15">
        <f t="shared" si="5"/>
        <v>371.8862559241706</v>
      </c>
      <c r="GL8" s="14">
        <f t="shared" si="5"/>
        <v>591.45576619273299</v>
      </c>
      <c r="GM8" s="14">
        <f t="shared" si="5"/>
        <v>0</v>
      </c>
      <c r="GN8" s="14">
        <f t="shared" si="5"/>
        <v>0</v>
      </c>
      <c r="GO8" s="15">
        <f t="shared" si="5"/>
        <v>591.45576619273299</v>
      </c>
      <c r="GP8" s="14">
        <f t="shared" si="5"/>
        <v>358.83451816745657</v>
      </c>
      <c r="GQ8" s="14">
        <f t="shared" si="5"/>
        <v>8.358214849921012</v>
      </c>
      <c r="GR8" s="14">
        <f t="shared" si="5"/>
        <v>292.25000000000006</v>
      </c>
      <c r="GS8" s="14">
        <f t="shared" si="5"/>
        <v>0</v>
      </c>
      <c r="GT8" s="15">
        <f t="shared" si="5"/>
        <v>659.44273301737769</v>
      </c>
      <c r="GU8" s="14">
        <f t="shared" si="53"/>
        <v>1803.8010900473932</v>
      </c>
      <c r="GV8" s="14">
        <f t="shared" si="43"/>
        <v>0</v>
      </c>
      <c r="GW8" s="14">
        <f t="shared" si="43"/>
        <v>0</v>
      </c>
      <c r="GX8" s="15">
        <f t="shared" si="43"/>
        <v>1803.8010900473932</v>
      </c>
      <c r="GY8" s="14">
        <f t="shared" si="43"/>
        <v>1916.7102862559241</v>
      </c>
      <c r="GZ8" s="14">
        <f t="shared" si="43"/>
        <v>56.641950394944715</v>
      </c>
      <c r="HA8" s="14">
        <f t="shared" si="43"/>
        <v>291.18293017377567</v>
      </c>
      <c r="HB8" s="14">
        <f t="shared" si="43"/>
        <v>0</v>
      </c>
      <c r="HC8" s="15">
        <f t="shared" si="43"/>
        <v>2264.5351668246444</v>
      </c>
      <c r="HD8" s="14">
        <f t="shared" si="43"/>
        <v>2059.464702369668</v>
      </c>
      <c r="HE8" s="14">
        <f t="shared" si="43"/>
        <v>0</v>
      </c>
      <c r="HF8" s="14">
        <f t="shared" si="43"/>
        <v>0</v>
      </c>
      <c r="HG8" s="15">
        <f t="shared" si="43"/>
        <v>2059.464702369668</v>
      </c>
      <c r="HH8" s="14">
        <f t="shared" si="43"/>
        <v>1984.138375671406</v>
      </c>
      <c r="HI8" s="14">
        <f t="shared" si="43"/>
        <v>56.641950394944715</v>
      </c>
      <c r="HJ8" s="14">
        <f t="shared" si="43"/>
        <v>479.41845308056872</v>
      </c>
      <c r="HK8" s="14">
        <f t="shared" si="43"/>
        <v>0</v>
      </c>
      <c r="HL8" s="15">
        <f t="shared" si="43"/>
        <v>2520.1987791469192</v>
      </c>
      <c r="HM8" s="14">
        <f t="shared" si="43"/>
        <v>4008.1774363349127</v>
      </c>
      <c r="HN8" s="14">
        <f t="shared" si="43"/>
        <v>0</v>
      </c>
      <c r="HO8" s="14">
        <f t="shared" si="43"/>
        <v>0</v>
      </c>
      <c r="HP8" s="15">
        <f t="shared" si="43"/>
        <v>4008.1774363349127</v>
      </c>
      <c r="HQ8" s="14">
        <f t="shared" si="43"/>
        <v>2431.7497627172197</v>
      </c>
      <c r="HR8" s="14">
        <f t="shared" si="43"/>
        <v>56.641950394944715</v>
      </c>
      <c r="HS8" s="14">
        <f t="shared" si="43"/>
        <v>1980.5198000000003</v>
      </c>
      <c r="HT8" s="14">
        <f t="shared" si="43"/>
        <v>0</v>
      </c>
      <c r="HU8" s="15">
        <f t="shared" si="43"/>
        <v>4468.9115131121653</v>
      </c>
    </row>
    <row r="9" spans="1:229" x14ac:dyDescent="0.3">
      <c r="A9" s="5" t="str">
        <f>[1]Download!A9</f>
        <v>FY1965</v>
      </c>
      <c r="B9" s="1" t="s">
        <v>172</v>
      </c>
      <c r="C9" s="6">
        <f>[1]Download!C9</f>
        <v>265200</v>
      </c>
      <c r="D9" s="17">
        <f>[1]Download!D9</f>
        <v>6.719206798866856</v>
      </c>
      <c r="E9" s="16"/>
      <c r="F9" s="7">
        <f>[1]Download!F9</f>
        <v>16.5</v>
      </c>
      <c r="G9" s="8">
        <f>[1]Download!G9+[1]Download!H9</f>
        <v>66.5</v>
      </c>
      <c r="H9" s="8">
        <f t="shared" si="6"/>
        <v>83</v>
      </c>
      <c r="I9" s="8">
        <f>[1]Download!K9</f>
        <v>0</v>
      </c>
      <c r="J9" s="8">
        <f>[1]Download!J9</f>
        <v>0</v>
      </c>
      <c r="K9" s="8">
        <f t="shared" si="7"/>
        <v>83</v>
      </c>
      <c r="L9" s="7">
        <f>[1]Download!N9/1000</f>
        <v>72.3947</v>
      </c>
      <c r="M9" s="8">
        <f>[1]Download!R9/1000</f>
        <v>2.3140000000000001</v>
      </c>
      <c r="N9" s="8">
        <f>[1]Download!AD9/1000</f>
        <v>0.94899999999999995</v>
      </c>
      <c r="O9" s="8">
        <f>[1]Download!V9/1000</f>
        <v>0</v>
      </c>
      <c r="P9" s="8">
        <f t="shared" si="8"/>
        <v>75.657699999999991</v>
      </c>
      <c r="Q9" s="8">
        <f>[1]Download!Z9/1000</f>
        <v>0</v>
      </c>
      <c r="R9" s="8">
        <f t="shared" si="9"/>
        <v>7.3422999999999998</v>
      </c>
      <c r="S9" s="8">
        <f t="shared" si="0"/>
        <v>7.3422999999999998</v>
      </c>
      <c r="T9" s="7">
        <f>[1]Download!O9/1000</f>
        <v>3.8795000000000002</v>
      </c>
      <c r="U9" s="8">
        <f>[1]Download!S9/1000</f>
        <v>0.214</v>
      </c>
      <c r="V9" s="8">
        <f>[1]Download!AE9/1000</f>
        <v>0</v>
      </c>
      <c r="W9" s="8">
        <f t="shared" si="30"/>
        <v>4.0935000000000006</v>
      </c>
      <c r="X9" s="8">
        <f t="shared" si="31"/>
        <v>87.093500000000006</v>
      </c>
      <c r="Y9" s="7">
        <f>[1]Download!Q9/1000</f>
        <v>2.5859999999999999</v>
      </c>
      <c r="Z9" s="8">
        <f>[1]Download!U9/1000</f>
        <v>0</v>
      </c>
      <c r="AA9" s="8">
        <f>[1]Download!AG9/1000</f>
        <v>67.334399999999988</v>
      </c>
      <c r="AB9" s="8">
        <f t="shared" si="32"/>
        <v>69.920399999999987</v>
      </c>
      <c r="AC9" s="8">
        <f t="shared" si="33"/>
        <v>157.01389999999998</v>
      </c>
      <c r="AD9" s="7">
        <f>[1]Download!P9/1000</f>
        <v>21.1174</v>
      </c>
      <c r="AE9" s="8">
        <f>[1]Download!T9/1000</f>
        <v>0</v>
      </c>
      <c r="AF9" s="8">
        <f>[1]Download!AF9/1000</f>
        <v>103.9701</v>
      </c>
      <c r="AG9" s="8">
        <f t="shared" si="34"/>
        <v>125.08750000000001</v>
      </c>
      <c r="AH9" s="8">
        <f t="shared" si="35"/>
        <v>282.10140000000001</v>
      </c>
      <c r="AI9" s="7">
        <f t="shared" si="44"/>
        <v>110.86691218130312</v>
      </c>
      <c r="AJ9" s="8">
        <f t="shared" si="45"/>
        <v>446.82725212464595</v>
      </c>
      <c r="AK9" s="8">
        <f t="shared" si="46"/>
        <v>557.69416430594902</v>
      </c>
      <c r="AL9" s="8">
        <f t="shared" si="47"/>
        <v>0</v>
      </c>
      <c r="AM9" s="8">
        <f t="shared" si="48"/>
        <v>0</v>
      </c>
      <c r="AN9" s="8">
        <f t="shared" si="49"/>
        <v>557.69416430594902</v>
      </c>
      <c r="AO9" s="7">
        <f t="shared" si="36"/>
        <v>486.43496044192636</v>
      </c>
      <c r="AP9" s="8">
        <f t="shared" si="36"/>
        <v>15.548244532577906</v>
      </c>
      <c r="AQ9" s="8">
        <f t="shared" si="36"/>
        <v>6.3765272521246459</v>
      </c>
      <c r="AR9" s="8">
        <f t="shared" si="36"/>
        <v>0</v>
      </c>
      <c r="AS9" s="8">
        <f t="shared" si="36"/>
        <v>508.35973222662886</v>
      </c>
      <c r="AT9" s="8">
        <f t="shared" si="36"/>
        <v>0</v>
      </c>
      <c r="AU9" s="8">
        <f t="shared" si="36"/>
        <v>49.334432079320116</v>
      </c>
      <c r="AV9" s="8">
        <f t="shared" si="36"/>
        <v>49.334432079320116</v>
      </c>
      <c r="AW9" s="7">
        <f t="shared" si="36"/>
        <v>26.067162776203968</v>
      </c>
      <c r="AX9" s="8">
        <f t="shared" si="36"/>
        <v>1.4379102549575071</v>
      </c>
      <c r="AY9" s="8">
        <f t="shared" si="36"/>
        <v>0</v>
      </c>
      <c r="AZ9" s="8">
        <f t="shared" si="36"/>
        <v>27.50507303116148</v>
      </c>
      <c r="BA9" s="8">
        <f t="shared" si="36"/>
        <v>585.19923733711062</v>
      </c>
      <c r="BB9" s="7">
        <f t="shared" si="36"/>
        <v>17.375868781869688</v>
      </c>
      <c r="BC9" s="8">
        <f t="shared" si="36"/>
        <v>0</v>
      </c>
      <c r="BD9" s="8">
        <f t="shared" si="36"/>
        <v>452.43375827762037</v>
      </c>
      <c r="BE9" s="8">
        <f t="shared" si="36"/>
        <v>469.80962705949003</v>
      </c>
      <c r="BF9" s="8">
        <f t="shared" si="36"/>
        <v>1055.0088643966005</v>
      </c>
      <c r="BG9" s="7">
        <f t="shared" si="36"/>
        <v>141.89217765439093</v>
      </c>
      <c r="BH9" s="8">
        <f t="shared" si="36"/>
        <v>0</v>
      </c>
      <c r="BI9" s="8">
        <f t="shared" si="36"/>
        <v>698.59660279886691</v>
      </c>
      <c r="BJ9" s="8">
        <f t="shared" si="36"/>
        <v>840.48878045325785</v>
      </c>
      <c r="BK9" s="8">
        <f t="shared" si="36"/>
        <v>1895.4976448498585</v>
      </c>
      <c r="BL9" s="7">
        <f t="shared" si="10"/>
        <v>62.217194570135753</v>
      </c>
      <c r="BM9" s="8">
        <f t="shared" si="1"/>
        <v>250.75414781297135</v>
      </c>
      <c r="BN9" s="8">
        <f t="shared" si="1"/>
        <v>312.97134238310713</v>
      </c>
      <c r="BO9" s="8">
        <f t="shared" si="1"/>
        <v>0</v>
      </c>
      <c r="BP9" s="8">
        <f t="shared" si="1"/>
        <v>0</v>
      </c>
      <c r="BQ9" s="8">
        <f t="shared" si="1"/>
        <v>312.97134238310713</v>
      </c>
      <c r="BR9" s="7">
        <f t="shared" si="1"/>
        <v>272.98152337858221</v>
      </c>
      <c r="BS9" s="8">
        <f t="shared" si="2"/>
        <v>8.7254901960784306</v>
      </c>
      <c r="BT9" s="8">
        <f t="shared" si="2"/>
        <v>3.5784313725490193</v>
      </c>
      <c r="BU9" s="8">
        <f t="shared" si="2"/>
        <v>0</v>
      </c>
      <c r="BV9" s="8">
        <f t="shared" si="2"/>
        <v>285.28544494720967</v>
      </c>
      <c r="BW9" s="8">
        <f t="shared" si="2"/>
        <v>0</v>
      </c>
      <c r="BX9" s="8">
        <f t="shared" si="2"/>
        <v>27.685897435897434</v>
      </c>
      <c r="BY9" s="8">
        <f t="shared" si="2"/>
        <v>27.685897435897434</v>
      </c>
      <c r="BZ9" s="7">
        <f t="shared" si="2"/>
        <v>14.628582202111614</v>
      </c>
      <c r="CA9" s="8">
        <f t="shared" si="3"/>
        <v>0.80693815987933637</v>
      </c>
      <c r="CB9" s="8">
        <f t="shared" si="3"/>
        <v>0</v>
      </c>
      <c r="CC9" s="8">
        <f t="shared" si="3"/>
        <v>15.435520361990951</v>
      </c>
      <c r="CD9" s="8">
        <f t="shared" si="3"/>
        <v>328.40686274509807</v>
      </c>
      <c r="CE9" s="7">
        <f t="shared" si="3"/>
        <v>9.7511312217194561</v>
      </c>
      <c r="CF9" s="8">
        <f t="shared" si="3"/>
        <v>0</v>
      </c>
      <c r="CG9" s="8">
        <f t="shared" si="3"/>
        <v>253.90045248868773</v>
      </c>
      <c r="CH9" s="8">
        <f t="shared" si="3"/>
        <v>263.65158371040724</v>
      </c>
      <c r="CI9" s="8">
        <f t="shared" si="3"/>
        <v>592.05844645550519</v>
      </c>
      <c r="CJ9" s="7">
        <f t="shared" si="3"/>
        <v>79.628205128205124</v>
      </c>
      <c r="CK9" s="8">
        <f t="shared" si="3"/>
        <v>0</v>
      </c>
      <c r="CL9" s="8">
        <f t="shared" si="3"/>
        <v>392.04411764705884</v>
      </c>
      <c r="CM9" s="8">
        <f t="shared" si="3"/>
        <v>471.67232277526392</v>
      </c>
      <c r="CN9" s="8">
        <f t="shared" si="3"/>
        <v>1063.7307692307693</v>
      </c>
      <c r="CO9" s="7">
        <f t="shared" si="37"/>
        <v>418.0501967620782</v>
      </c>
      <c r="CP9" s="8">
        <f t="shared" si="37"/>
        <v>1684.8689748289817</v>
      </c>
      <c r="CQ9" s="8">
        <f t="shared" si="37"/>
        <v>2102.9191715910601</v>
      </c>
      <c r="CR9" s="8">
        <f t="shared" si="37"/>
        <v>0</v>
      </c>
      <c r="CS9" s="8">
        <f t="shared" si="37"/>
        <v>0</v>
      </c>
      <c r="CT9" s="8">
        <f t="shared" si="37"/>
        <v>2102.9191715910601</v>
      </c>
      <c r="CU9" s="7">
        <f t="shared" si="37"/>
        <v>1834.2193078504013</v>
      </c>
      <c r="CV9" s="8">
        <f t="shared" si="37"/>
        <v>58.62837304893629</v>
      </c>
      <c r="CW9" s="8">
        <f t="shared" si="37"/>
        <v>24.044220407709826</v>
      </c>
      <c r="CX9" s="8">
        <f t="shared" si="37"/>
        <v>0</v>
      </c>
      <c r="CY9" s="8">
        <f t="shared" si="37"/>
        <v>1916.8919013070474</v>
      </c>
      <c r="CZ9" s="8">
        <f t="shared" si="37"/>
        <v>0</v>
      </c>
      <c r="DA9" s="8">
        <f t="shared" si="37"/>
        <v>186.0272702840125</v>
      </c>
      <c r="DB9" s="8">
        <f t="shared" si="37"/>
        <v>186.0272702840125</v>
      </c>
      <c r="DC9" s="7">
        <f t="shared" si="37"/>
        <v>98.292468990211049</v>
      </c>
      <c r="DD9" s="8">
        <f t="shared" si="37"/>
        <v>5.4219843701263466</v>
      </c>
      <c r="DE9" s="8">
        <f t="shared" si="37"/>
        <v>0</v>
      </c>
      <c r="DF9" s="8">
        <f t="shared" si="37"/>
        <v>103.7144533603374</v>
      </c>
      <c r="DG9" s="8">
        <f t="shared" si="37"/>
        <v>2206.6336249513975</v>
      </c>
      <c r="DH9" s="7">
        <f t="shared" si="37"/>
        <v>65.519867201620244</v>
      </c>
      <c r="DI9" s="8">
        <f t="shared" si="37"/>
        <v>0</v>
      </c>
      <c r="DJ9" s="8">
        <f t="shared" si="37"/>
        <v>1706.0096465973618</v>
      </c>
      <c r="DK9" s="8">
        <f t="shared" si="37"/>
        <v>1771.5295137989824</v>
      </c>
      <c r="DL9" s="8">
        <f t="shared" si="37"/>
        <v>3978.1631387503789</v>
      </c>
      <c r="DM9" s="7">
        <f t="shared" si="37"/>
        <v>535.03837727900054</v>
      </c>
      <c r="DN9" s="8">
        <f t="shared" si="37"/>
        <v>0</v>
      </c>
      <c r="DO9" s="8">
        <f t="shared" si="37"/>
        <v>2634.2255007498752</v>
      </c>
      <c r="DP9" s="8">
        <f t="shared" si="37"/>
        <v>3169.2638780288758</v>
      </c>
      <c r="DQ9" s="12">
        <f t="shared" si="37"/>
        <v>7147.4270167792556</v>
      </c>
      <c r="DR9" s="11">
        <f t="shared" si="11"/>
        <v>87.093500000000006</v>
      </c>
      <c r="DS9" s="11">
        <f t="shared" si="12"/>
        <v>0</v>
      </c>
      <c r="DT9" s="11">
        <f t="shared" si="12"/>
        <v>0</v>
      </c>
      <c r="DU9" s="12">
        <f t="shared" si="13"/>
        <v>87.093500000000006</v>
      </c>
      <c r="DV9" s="8">
        <f t="shared" si="14"/>
        <v>76.274200000000008</v>
      </c>
      <c r="DW9" s="8">
        <f t="shared" si="4"/>
        <v>2.528</v>
      </c>
      <c r="DX9" s="8">
        <f t="shared" si="4"/>
        <v>0.94899999999999995</v>
      </c>
      <c r="DY9" s="8">
        <f t="shared" si="15"/>
        <v>0</v>
      </c>
      <c r="DZ9" s="12">
        <f t="shared" si="16"/>
        <v>79.751200000000011</v>
      </c>
      <c r="EA9" s="11">
        <f t="shared" si="17"/>
        <v>157.01389999999998</v>
      </c>
      <c r="EB9" s="11">
        <f t="shared" si="18"/>
        <v>0</v>
      </c>
      <c r="EC9" s="11">
        <f t="shared" si="18"/>
        <v>0</v>
      </c>
      <c r="ED9" s="12">
        <f t="shared" si="19"/>
        <v>157.01389999999998</v>
      </c>
      <c r="EE9" s="8">
        <f t="shared" si="20"/>
        <v>78.860200000000006</v>
      </c>
      <c r="EF9" s="8">
        <f t="shared" si="20"/>
        <v>2.528</v>
      </c>
      <c r="EG9" s="8">
        <f t="shared" si="20"/>
        <v>68.283399999999986</v>
      </c>
      <c r="EH9" s="8">
        <f t="shared" si="21"/>
        <v>0</v>
      </c>
      <c r="EI9" s="12">
        <f t="shared" si="22"/>
        <v>149.67160000000001</v>
      </c>
      <c r="EJ9" s="11">
        <f t="shared" si="23"/>
        <v>282.10140000000001</v>
      </c>
      <c r="EK9" s="11">
        <f t="shared" si="24"/>
        <v>0</v>
      </c>
      <c r="EL9" s="11">
        <f t="shared" si="24"/>
        <v>0</v>
      </c>
      <c r="EM9" s="12">
        <f t="shared" si="25"/>
        <v>282.10140000000001</v>
      </c>
      <c r="EN9" s="8">
        <f t="shared" si="26"/>
        <v>99.97760000000001</v>
      </c>
      <c r="EO9" s="8">
        <f t="shared" si="26"/>
        <v>2.528</v>
      </c>
      <c r="EP9" s="8">
        <f t="shared" si="26"/>
        <v>172.25349999999997</v>
      </c>
      <c r="EQ9" s="8">
        <f t="shared" si="27"/>
        <v>0</v>
      </c>
      <c r="ER9" s="12">
        <f t="shared" si="28"/>
        <v>274.75909999999999</v>
      </c>
      <c r="ES9" s="8">
        <f t="shared" si="50"/>
        <v>585.19923733711062</v>
      </c>
      <c r="ET9" s="8">
        <f t="shared" si="38"/>
        <v>0</v>
      </c>
      <c r="EU9" s="8">
        <f t="shared" si="38"/>
        <v>0</v>
      </c>
      <c r="EV9" s="12">
        <f t="shared" si="38"/>
        <v>585.19923733711062</v>
      </c>
      <c r="EW9" s="14">
        <f t="shared" si="51"/>
        <v>403.60797015297459</v>
      </c>
      <c r="EX9" s="14">
        <f t="shared" si="39"/>
        <v>10.929461779036826</v>
      </c>
      <c r="EY9" s="14">
        <f t="shared" si="39"/>
        <v>51.93543703116147</v>
      </c>
      <c r="EZ9" s="14">
        <f t="shared" si="39"/>
        <v>0</v>
      </c>
      <c r="FA9" s="15">
        <f t="shared" si="39"/>
        <v>466.47286896317286</v>
      </c>
      <c r="FB9" s="14">
        <f t="shared" si="52"/>
        <v>1055.0088643966005</v>
      </c>
      <c r="FC9" s="14">
        <f t="shared" si="40"/>
        <v>0</v>
      </c>
      <c r="FD9" s="14">
        <f t="shared" si="40"/>
        <v>0</v>
      </c>
      <c r="FE9" s="15">
        <f t="shared" si="40"/>
        <v>1055.0088643966005</v>
      </c>
      <c r="FF9" s="14">
        <f t="shared" si="40"/>
        <v>529.87799200000006</v>
      </c>
      <c r="FG9" s="14">
        <f t="shared" si="41"/>
        <v>16.986154787535412</v>
      </c>
      <c r="FH9" s="14">
        <f t="shared" si="41"/>
        <v>458.81028552974499</v>
      </c>
      <c r="FI9" s="14">
        <f t="shared" si="41"/>
        <v>0</v>
      </c>
      <c r="FJ9" s="15">
        <f t="shared" si="41"/>
        <v>1005.6744323172807</v>
      </c>
      <c r="FK9" s="14">
        <f t="shared" si="41"/>
        <v>1895.4976448498585</v>
      </c>
      <c r="FL9" s="8">
        <f t="shared" si="42"/>
        <v>0</v>
      </c>
      <c r="FM9" s="8">
        <f t="shared" si="42"/>
        <v>0</v>
      </c>
      <c r="FN9" s="12">
        <f t="shared" si="42"/>
        <v>1895.4976448498585</v>
      </c>
      <c r="FO9" s="8">
        <f t="shared" si="42"/>
        <v>671.770169654391</v>
      </c>
      <c r="FP9" s="8">
        <f t="shared" si="42"/>
        <v>16.986154787535412</v>
      </c>
      <c r="FQ9" s="8">
        <f t="shared" si="42"/>
        <v>1157.4068883286118</v>
      </c>
      <c r="FR9" s="8">
        <f t="shared" si="42"/>
        <v>0</v>
      </c>
      <c r="FS9" s="12">
        <f t="shared" si="42"/>
        <v>1846.1632127705384</v>
      </c>
      <c r="FT9" s="14">
        <f t="shared" si="29"/>
        <v>328.40686274509807</v>
      </c>
      <c r="FU9" s="14">
        <f t="shared" si="5"/>
        <v>0</v>
      </c>
      <c r="FV9" s="14">
        <f t="shared" si="5"/>
        <v>0</v>
      </c>
      <c r="FW9" s="15">
        <f t="shared" si="5"/>
        <v>328.40686274509807</v>
      </c>
      <c r="FX9" s="14">
        <f t="shared" si="5"/>
        <v>287.61010558069387</v>
      </c>
      <c r="FY9" s="14">
        <f t="shared" si="5"/>
        <v>9.5324283559577676</v>
      </c>
      <c r="FZ9" s="14">
        <f t="shared" si="5"/>
        <v>3.5784313725490193</v>
      </c>
      <c r="GA9" s="14">
        <f t="shared" si="5"/>
        <v>0</v>
      </c>
      <c r="GB9" s="15">
        <f t="shared" si="5"/>
        <v>300.72096530920066</v>
      </c>
      <c r="GC9" s="14">
        <f t="shared" si="5"/>
        <v>592.05844645550519</v>
      </c>
      <c r="GD9" s="14">
        <f t="shared" si="5"/>
        <v>0</v>
      </c>
      <c r="GE9" s="14">
        <f t="shared" si="5"/>
        <v>0</v>
      </c>
      <c r="GF9" s="15">
        <f t="shared" si="5"/>
        <v>592.05844645550519</v>
      </c>
      <c r="GG9" s="14">
        <f t="shared" si="5"/>
        <v>297.36123680241332</v>
      </c>
      <c r="GH9" s="14">
        <f t="shared" si="5"/>
        <v>9.5324283559577676</v>
      </c>
      <c r="GI9" s="14">
        <f t="shared" si="5"/>
        <v>257.47888386123674</v>
      </c>
      <c r="GJ9" s="14">
        <f t="shared" si="5"/>
        <v>0</v>
      </c>
      <c r="GK9" s="15">
        <f t="shared" si="5"/>
        <v>564.37254901960796</v>
      </c>
      <c r="GL9" s="14">
        <f t="shared" si="5"/>
        <v>1063.7307692307693</v>
      </c>
      <c r="GM9" s="14">
        <f t="shared" si="5"/>
        <v>0</v>
      </c>
      <c r="GN9" s="14">
        <f t="shared" si="5"/>
        <v>0</v>
      </c>
      <c r="GO9" s="15">
        <f t="shared" si="5"/>
        <v>1063.7307692307693</v>
      </c>
      <c r="GP9" s="14">
        <f t="shared" si="5"/>
        <v>376.98944193061845</v>
      </c>
      <c r="GQ9" s="14">
        <f t="shared" si="5"/>
        <v>9.5324283559577676</v>
      </c>
      <c r="GR9" s="14">
        <f t="shared" si="5"/>
        <v>649.52300150829547</v>
      </c>
      <c r="GS9" s="14">
        <f t="shared" si="5"/>
        <v>0</v>
      </c>
      <c r="GT9" s="15">
        <f t="shared" si="5"/>
        <v>1036.0448717948718</v>
      </c>
      <c r="GU9" s="14">
        <f t="shared" si="53"/>
        <v>2206.6336249513975</v>
      </c>
      <c r="GV9" s="14">
        <f t="shared" si="43"/>
        <v>0</v>
      </c>
      <c r="GW9" s="14">
        <f t="shared" si="43"/>
        <v>0</v>
      </c>
      <c r="GX9" s="15">
        <f t="shared" si="43"/>
        <v>2206.6336249513975</v>
      </c>
      <c r="GY9" s="14">
        <f t="shared" si="43"/>
        <v>1932.5117768406126</v>
      </c>
      <c r="GZ9" s="14">
        <f t="shared" si="43"/>
        <v>64.050357419062635</v>
      </c>
      <c r="HA9" s="14">
        <f t="shared" si="43"/>
        <v>24.044220407709826</v>
      </c>
      <c r="HB9" s="14">
        <f t="shared" si="43"/>
        <v>0</v>
      </c>
      <c r="HC9" s="15">
        <f t="shared" si="43"/>
        <v>2020.6063546673849</v>
      </c>
      <c r="HD9" s="14">
        <f t="shared" si="43"/>
        <v>3978.1631387503789</v>
      </c>
      <c r="HE9" s="14">
        <f t="shared" si="43"/>
        <v>0</v>
      </c>
      <c r="HF9" s="14">
        <f t="shared" si="43"/>
        <v>0</v>
      </c>
      <c r="HG9" s="15">
        <f t="shared" si="43"/>
        <v>3978.1631387503789</v>
      </c>
      <c r="HH9" s="14">
        <f t="shared" si="43"/>
        <v>1998.0316440422328</v>
      </c>
      <c r="HI9" s="14">
        <f t="shared" si="43"/>
        <v>64.050357419062635</v>
      </c>
      <c r="HJ9" s="14">
        <f t="shared" si="43"/>
        <v>1730.0538670050714</v>
      </c>
      <c r="HK9" s="14">
        <f t="shared" si="43"/>
        <v>0</v>
      </c>
      <c r="HL9" s="15">
        <f t="shared" si="43"/>
        <v>3792.1358684663678</v>
      </c>
      <c r="HM9" s="14">
        <f t="shared" si="43"/>
        <v>7147.4270167792556</v>
      </c>
      <c r="HN9" s="14">
        <f t="shared" si="43"/>
        <v>0</v>
      </c>
      <c r="HO9" s="14">
        <f t="shared" si="43"/>
        <v>0</v>
      </c>
      <c r="HP9" s="15">
        <f t="shared" si="43"/>
        <v>7147.4270167792556</v>
      </c>
      <c r="HQ9" s="14">
        <f t="shared" si="43"/>
        <v>2533.0700213212335</v>
      </c>
      <c r="HR9" s="14">
        <f t="shared" si="43"/>
        <v>64.050357419062635</v>
      </c>
      <c r="HS9" s="14">
        <f t="shared" si="43"/>
        <v>4364.2793677549462</v>
      </c>
      <c r="HT9" s="14">
        <f t="shared" si="43"/>
        <v>0</v>
      </c>
      <c r="HU9" s="15">
        <f t="shared" si="43"/>
        <v>6961.3997464952427</v>
      </c>
    </row>
    <row r="10" spans="1:229" x14ac:dyDescent="0.3">
      <c r="A10" s="5" t="str">
        <f>[1]Download!A10</f>
        <v>FY1966</v>
      </c>
      <c r="B10" s="1" t="s">
        <v>172</v>
      </c>
      <c r="C10" s="6">
        <f>[1]Download!C10</f>
        <v>271500</v>
      </c>
      <c r="D10" s="17">
        <f>[1]Download!D10</f>
        <v>6.5341046831955927</v>
      </c>
      <c r="E10" s="16"/>
      <c r="F10" s="7">
        <f>[1]Download!F10</f>
        <v>21.6</v>
      </c>
      <c r="G10" s="8">
        <f>[1]Download!G10+[1]Download!H10</f>
        <v>64.900000000000006</v>
      </c>
      <c r="H10" s="8">
        <f t="shared" si="6"/>
        <v>86.5</v>
      </c>
      <c r="I10" s="8">
        <f>[1]Download!K10</f>
        <v>0</v>
      </c>
      <c r="J10" s="8">
        <f>[1]Download!J10</f>
        <v>0</v>
      </c>
      <c r="K10" s="8">
        <f t="shared" si="7"/>
        <v>86.5</v>
      </c>
      <c r="L10" s="7">
        <f>[1]Download!N10/1000</f>
        <v>82.174600000000012</v>
      </c>
      <c r="M10" s="8">
        <f>[1]Download!R10/1000</f>
        <v>3.3340999999999998</v>
      </c>
      <c r="N10" s="8">
        <f>[1]Download!AD10/1000</f>
        <v>3.7604000000000002</v>
      </c>
      <c r="O10" s="8">
        <f>[1]Download!V10/1000</f>
        <v>0</v>
      </c>
      <c r="P10" s="8">
        <f t="shared" si="8"/>
        <v>89.269100000000023</v>
      </c>
      <c r="Q10" s="8">
        <f>[1]Download!Z10/1000</f>
        <v>0</v>
      </c>
      <c r="R10" s="8">
        <f t="shared" si="9"/>
        <v>-2.7691000000000123</v>
      </c>
      <c r="S10" s="8">
        <f t="shared" si="0"/>
        <v>-2.7691000000000123</v>
      </c>
      <c r="T10" s="7">
        <f>[1]Download!O10/1000</f>
        <v>1.9636</v>
      </c>
      <c r="U10" s="8">
        <f>[1]Download!S10/1000</f>
        <v>0.20930000000000001</v>
      </c>
      <c r="V10" s="8">
        <f>[1]Download!AE10/1000</f>
        <v>0</v>
      </c>
      <c r="W10" s="8">
        <f t="shared" si="30"/>
        <v>2.1728999999999998</v>
      </c>
      <c r="X10" s="8">
        <f t="shared" si="31"/>
        <v>88.672899999999998</v>
      </c>
      <c r="Y10" s="7">
        <f>[1]Download!Q10/1000</f>
        <v>2.3923000000000001</v>
      </c>
      <c r="Z10" s="8">
        <f>[1]Download!U10/1000</f>
        <v>0</v>
      </c>
      <c r="AA10" s="8">
        <f>[1]Download!AG10/1000</f>
        <v>18.756700000000002</v>
      </c>
      <c r="AB10" s="8">
        <f t="shared" si="32"/>
        <v>21.149000000000001</v>
      </c>
      <c r="AC10" s="8">
        <f t="shared" si="33"/>
        <v>109.8219</v>
      </c>
      <c r="AD10" s="7">
        <f>[1]Download!P10/1000</f>
        <v>20.084400000000002</v>
      </c>
      <c r="AE10" s="8">
        <f>[1]Download!T10/1000</f>
        <v>0</v>
      </c>
      <c r="AF10" s="8">
        <f>[1]Download!AF10/1000</f>
        <v>41.756399999999999</v>
      </c>
      <c r="AG10" s="8">
        <f t="shared" si="34"/>
        <v>61.840800000000002</v>
      </c>
      <c r="AH10" s="8">
        <f t="shared" si="35"/>
        <v>171.6627</v>
      </c>
      <c r="AI10" s="7">
        <f t="shared" si="44"/>
        <v>141.1366611570248</v>
      </c>
      <c r="AJ10" s="8">
        <f t="shared" si="45"/>
        <v>424.06339393939402</v>
      </c>
      <c r="AK10" s="8">
        <f t="shared" si="46"/>
        <v>565.20005509641885</v>
      </c>
      <c r="AL10" s="8">
        <f t="shared" si="47"/>
        <v>0</v>
      </c>
      <c r="AM10" s="8">
        <f t="shared" si="48"/>
        <v>0</v>
      </c>
      <c r="AN10" s="8">
        <f t="shared" si="49"/>
        <v>565.20005509641885</v>
      </c>
      <c r="AO10" s="7">
        <f t="shared" si="36"/>
        <v>536.93743869972468</v>
      </c>
      <c r="AP10" s="8">
        <f t="shared" si="36"/>
        <v>21.785358424242425</v>
      </c>
      <c r="AQ10" s="8">
        <f t="shared" si="36"/>
        <v>24.570847250688708</v>
      </c>
      <c r="AR10" s="8">
        <f t="shared" si="36"/>
        <v>0</v>
      </c>
      <c r="AS10" s="8">
        <f t="shared" si="36"/>
        <v>583.29364437465586</v>
      </c>
      <c r="AT10" s="8">
        <f t="shared" si="36"/>
        <v>0</v>
      </c>
      <c r="AU10" s="8">
        <f t="shared" si="36"/>
        <v>-18.093589278236998</v>
      </c>
      <c r="AV10" s="8">
        <f t="shared" si="36"/>
        <v>-18.093589278236998</v>
      </c>
      <c r="AW10" s="7">
        <f t="shared" si="36"/>
        <v>12.830367955922865</v>
      </c>
      <c r="AX10" s="8">
        <f t="shared" si="36"/>
        <v>1.3675881101928375</v>
      </c>
      <c r="AY10" s="8">
        <f t="shared" si="36"/>
        <v>0</v>
      </c>
      <c r="AZ10" s="8">
        <f t="shared" si="36"/>
        <v>14.197956066115703</v>
      </c>
      <c r="BA10" s="8">
        <f t="shared" si="36"/>
        <v>579.39801116253443</v>
      </c>
      <c r="BB10" s="7">
        <f t="shared" si="36"/>
        <v>15.631538633608818</v>
      </c>
      <c r="BC10" s="8">
        <f t="shared" si="36"/>
        <v>0</v>
      </c>
      <c r="BD10" s="8">
        <f t="shared" si="36"/>
        <v>122.55824131129479</v>
      </c>
      <c r="BE10" s="8">
        <f t="shared" si="36"/>
        <v>138.18977994490359</v>
      </c>
      <c r="BF10" s="8">
        <f t="shared" si="36"/>
        <v>717.58779110743808</v>
      </c>
      <c r="BG10" s="7">
        <f t="shared" si="36"/>
        <v>131.23357209917359</v>
      </c>
      <c r="BH10" s="8">
        <f t="shared" si="36"/>
        <v>0</v>
      </c>
      <c r="BI10" s="8">
        <f t="shared" si="36"/>
        <v>272.84068879338844</v>
      </c>
      <c r="BJ10" s="8">
        <f t="shared" si="36"/>
        <v>404.07426089256199</v>
      </c>
      <c r="BK10" s="8">
        <f t="shared" si="36"/>
        <v>1121.6620520000001</v>
      </c>
      <c r="BL10" s="7">
        <f t="shared" si="10"/>
        <v>79.55801104972376</v>
      </c>
      <c r="BM10" s="8">
        <f t="shared" si="1"/>
        <v>239.0423572744015</v>
      </c>
      <c r="BN10" s="8">
        <f t="shared" si="1"/>
        <v>318.60036832412521</v>
      </c>
      <c r="BO10" s="8">
        <f t="shared" si="1"/>
        <v>0</v>
      </c>
      <c r="BP10" s="8">
        <f t="shared" si="1"/>
        <v>0</v>
      </c>
      <c r="BQ10" s="8">
        <f t="shared" si="1"/>
        <v>318.60036832412521</v>
      </c>
      <c r="BR10" s="7">
        <f t="shared" si="1"/>
        <v>302.66887661141806</v>
      </c>
      <c r="BS10" s="8">
        <f t="shared" si="2"/>
        <v>12.280294659300184</v>
      </c>
      <c r="BT10" s="8">
        <f t="shared" si="2"/>
        <v>13.850460405156538</v>
      </c>
      <c r="BU10" s="8">
        <f t="shared" si="2"/>
        <v>0</v>
      </c>
      <c r="BV10" s="8">
        <f t="shared" si="2"/>
        <v>328.79963167587488</v>
      </c>
      <c r="BW10" s="8">
        <f t="shared" si="2"/>
        <v>0</v>
      </c>
      <c r="BX10" s="8">
        <f t="shared" si="2"/>
        <v>-10.199263351749586</v>
      </c>
      <c r="BY10" s="8">
        <f t="shared" si="2"/>
        <v>-10.199263351749586</v>
      </c>
      <c r="BZ10" s="7">
        <f t="shared" si="2"/>
        <v>7.2324125230202583</v>
      </c>
      <c r="CA10" s="8">
        <f t="shared" si="3"/>
        <v>0.77090239410681405</v>
      </c>
      <c r="CB10" s="8">
        <f t="shared" si="3"/>
        <v>0</v>
      </c>
      <c r="CC10" s="8">
        <f t="shared" si="3"/>
        <v>8.0033149171270725</v>
      </c>
      <c r="CD10" s="8">
        <f t="shared" si="3"/>
        <v>326.60368324125227</v>
      </c>
      <c r="CE10" s="7">
        <f t="shared" si="3"/>
        <v>8.8114180478821371</v>
      </c>
      <c r="CF10" s="8">
        <f t="shared" si="3"/>
        <v>0</v>
      </c>
      <c r="CG10" s="8">
        <f t="shared" si="3"/>
        <v>69.085451197053416</v>
      </c>
      <c r="CH10" s="8">
        <f t="shared" si="3"/>
        <v>77.896869244935559</v>
      </c>
      <c r="CI10" s="8">
        <f t="shared" si="3"/>
        <v>404.50055248618781</v>
      </c>
      <c r="CJ10" s="7">
        <f t="shared" si="3"/>
        <v>73.975690607734819</v>
      </c>
      <c r="CK10" s="8">
        <f t="shared" si="3"/>
        <v>0</v>
      </c>
      <c r="CL10" s="8">
        <f t="shared" si="3"/>
        <v>153.7988950276243</v>
      </c>
      <c r="CM10" s="8">
        <f t="shared" si="3"/>
        <v>227.7745856353591</v>
      </c>
      <c r="CN10" s="8">
        <f t="shared" si="3"/>
        <v>632.27513812154689</v>
      </c>
      <c r="CO10" s="7">
        <f t="shared" si="37"/>
        <v>519.84037258572675</v>
      </c>
      <c r="CP10" s="8">
        <f t="shared" si="37"/>
        <v>1561.9277861487808</v>
      </c>
      <c r="CQ10" s="8">
        <f t="shared" si="37"/>
        <v>2081.7681587345073</v>
      </c>
      <c r="CR10" s="8">
        <f t="shared" si="37"/>
        <v>0</v>
      </c>
      <c r="CS10" s="8">
        <f t="shared" si="37"/>
        <v>0</v>
      </c>
      <c r="CT10" s="8">
        <f t="shared" si="37"/>
        <v>2081.7681587345073</v>
      </c>
      <c r="CU10" s="7">
        <f t="shared" si="37"/>
        <v>1977.6701241242158</v>
      </c>
      <c r="CV10" s="8">
        <f t="shared" si="37"/>
        <v>80.240730844355156</v>
      </c>
      <c r="CW10" s="8">
        <f t="shared" si="37"/>
        <v>90.500358197748454</v>
      </c>
      <c r="CX10" s="8">
        <f t="shared" si="37"/>
        <v>0</v>
      </c>
      <c r="CY10" s="8">
        <f t="shared" si="37"/>
        <v>2148.4112131663201</v>
      </c>
      <c r="CZ10" s="8">
        <f t="shared" si="37"/>
        <v>0</v>
      </c>
      <c r="DA10" s="8">
        <f t="shared" si="37"/>
        <v>-66.643054431812146</v>
      </c>
      <c r="DB10" s="8">
        <f t="shared" si="37"/>
        <v>-66.643054431812146</v>
      </c>
      <c r="DC10" s="7">
        <f t="shared" si="37"/>
        <v>47.257340537469119</v>
      </c>
      <c r="DD10" s="8">
        <f t="shared" si="37"/>
        <v>5.0371569436200279</v>
      </c>
      <c r="DE10" s="8">
        <f t="shared" si="37"/>
        <v>0</v>
      </c>
      <c r="DF10" s="8">
        <f t="shared" si="37"/>
        <v>52.294497481089152</v>
      </c>
      <c r="DG10" s="8">
        <f t="shared" si="37"/>
        <v>2134.0626562155962</v>
      </c>
      <c r="DH10" s="7">
        <f t="shared" si="37"/>
        <v>57.574727932260842</v>
      </c>
      <c r="DI10" s="8">
        <f t="shared" si="37"/>
        <v>0</v>
      </c>
      <c r="DJ10" s="8">
        <f t="shared" si="37"/>
        <v>451.41157020734727</v>
      </c>
      <c r="DK10" s="8">
        <f t="shared" si="37"/>
        <v>508.98629813960815</v>
      </c>
      <c r="DL10" s="8">
        <f t="shared" si="37"/>
        <v>2643.0489543552044</v>
      </c>
      <c r="DM10" s="7">
        <f t="shared" si="37"/>
        <v>483.3649064426283</v>
      </c>
      <c r="DN10" s="8">
        <f t="shared" si="37"/>
        <v>0</v>
      </c>
      <c r="DO10" s="8">
        <f t="shared" si="37"/>
        <v>1004.9380802703073</v>
      </c>
      <c r="DP10" s="8">
        <f t="shared" si="37"/>
        <v>1488.3029867129355</v>
      </c>
      <c r="DQ10" s="12">
        <f t="shared" si="37"/>
        <v>4131.3519410681401</v>
      </c>
      <c r="DR10" s="11">
        <f t="shared" si="11"/>
        <v>88.672899999999998</v>
      </c>
      <c r="DS10" s="11">
        <f t="shared" si="12"/>
        <v>0</v>
      </c>
      <c r="DT10" s="11">
        <f t="shared" si="12"/>
        <v>0</v>
      </c>
      <c r="DU10" s="12">
        <f t="shared" si="13"/>
        <v>88.672899999999998</v>
      </c>
      <c r="DV10" s="8">
        <f t="shared" si="14"/>
        <v>84.138200000000012</v>
      </c>
      <c r="DW10" s="8">
        <f t="shared" si="4"/>
        <v>3.5433999999999997</v>
      </c>
      <c r="DX10" s="8">
        <f t="shared" si="4"/>
        <v>3.7604000000000002</v>
      </c>
      <c r="DY10" s="8">
        <f t="shared" si="15"/>
        <v>0</v>
      </c>
      <c r="DZ10" s="12">
        <f t="shared" si="16"/>
        <v>91.442000000000021</v>
      </c>
      <c r="EA10" s="11">
        <f t="shared" si="17"/>
        <v>109.8219</v>
      </c>
      <c r="EB10" s="11">
        <f t="shared" si="18"/>
        <v>0</v>
      </c>
      <c r="EC10" s="11">
        <f t="shared" si="18"/>
        <v>0</v>
      </c>
      <c r="ED10" s="12">
        <f t="shared" si="19"/>
        <v>109.8219</v>
      </c>
      <c r="EE10" s="8">
        <f t="shared" si="20"/>
        <v>86.530500000000018</v>
      </c>
      <c r="EF10" s="8">
        <f t="shared" si="20"/>
        <v>3.5433999999999997</v>
      </c>
      <c r="EG10" s="8">
        <f t="shared" si="20"/>
        <v>22.517100000000003</v>
      </c>
      <c r="EH10" s="8">
        <f t="shared" si="21"/>
        <v>0</v>
      </c>
      <c r="EI10" s="12">
        <f t="shared" si="22"/>
        <v>112.59100000000002</v>
      </c>
      <c r="EJ10" s="11">
        <f t="shared" si="23"/>
        <v>171.6627</v>
      </c>
      <c r="EK10" s="11">
        <f t="shared" si="24"/>
        <v>0</v>
      </c>
      <c r="EL10" s="11">
        <f t="shared" si="24"/>
        <v>0</v>
      </c>
      <c r="EM10" s="12">
        <f t="shared" si="25"/>
        <v>171.6627</v>
      </c>
      <c r="EN10" s="8">
        <f t="shared" si="26"/>
        <v>106.61490000000002</v>
      </c>
      <c r="EO10" s="8">
        <f t="shared" si="26"/>
        <v>3.5433999999999997</v>
      </c>
      <c r="EP10" s="8">
        <f t="shared" si="26"/>
        <v>64.273499999999999</v>
      </c>
      <c r="EQ10" s="8">
        <f t="shared" si="27"/>
        <v>0</v>
      </c>
      <c r="ER10" s="12">
        <f t="shared" si="28"/>
        <v>174.43180000000001</v>
      </c>
      <c r="ES10" s="8">
        <f t="shared" si="50"/>
        <v>579.39801116253443</v>
      </c>
      <c r="ET10" s="8">
        <f t="shared" si="38"/>
        <v>0</v>
      </c>
      <c r="EU10" s="8">
        <f t="shared" si="38"/>
        <v>0</v>
      </c>
      <c r="EV10" s="12">
        <f t="shared" si="38"/>
        <v>579.39801116253443</v>
      </c>
      <c r="EW10" s="14">
        <f t="shared" si="51"/>
        <v>467.93075914049592</v>
      </c>
      <c r="EX10" s="14">
        <f t="shared" si="39"/>
        <v>13.828125741046835</v>
      </c>
      <c r="EY10" s="14">
        <f t="shared" si="39"/>
        <v>71.087138490358129</v>
      </c>
      <c r="EZ10" s="14">
        <f t="shared" si="39"/>
        <v>0</v>
      </c>
      <c r="FA10" s="15">
        <f t="shared" si="39"/>
        <v>552.84602337190086</v>
      </c>
      <c r="FB10" s="14">
        <f t="shared" si="52"/>
        <v>717.58779110743808</v>
      </c>
      <c r="FC10" s="14">
        <f t="shared" si="40"/>
        <v>0</v>
      </c>
      <c r="FD10" s="14">
        <f t="shared" si="40"/>
        <v>0</v>
      </c>
      <c r="FE10" s="15">
        <f t="shared" si="40"/>
        <v>717.58779110743808</v>
      </c>
      <c r="FF10" s="14">
        <f t="shared" si="40"/>
        <v>565.3993452892563</v>
      </c>
      <c r="FG10" s="14">
        <f t="shared" si="41"/>
        <v>23.152946534435262</v>
      </c>
      <c r="FH10" s="14">
        <f t="shared" si="41"/>
        <v>147.12908856198351</v>
      </c>
      <c r="FI10" s="14">
        <f t="shared" si="41"/>
        <v>0</v>
      </c>
      <c r="FJ10" s="15">
        <f t="shared" si="41"/>
        <v>735.68138038567508</v>
      </c>
      <c r="FK10" s="14">
        <f t="shared" si="41"/>
        <v>1121.6620520000001</v>
      </c>
      <c r="FL10" s="8">
        <f t="shared" si="42"/>
        <v>0</v>
      </c>
      <c r="FM10" s="8">
        <f t="shared" si="42"/>
        <v>0</v>
      </c>
      <c r="FN10" s="12">
        <f t="shared" si="42"/>
        <v>1121.6620520000001</v>
      </c>
      <c r="FO10" s="8">
        <f t="shared" si="42"/>
        <v>696.63291738842997</v>
      </c>
      <c r="FP10" s="8">
        <f t="shared" si="42"/>
        <v>23.152946534435262</v>
      </c>
      <c r="FQ10" s="8">
        <f t="shared" si="42"/>
        <v>419.96977735537189</v>
      </c>
      <c r="FR10" s="8">
        <f t="shared" si="42"/>
        <v>0</v>
      </c>
      <c r="FS10" s="12">
        <f t="shared" si="42"/>
        <v>1139.7556412782371</v>
      </c>
      <c r="FT10" s="14">
        <f t="shared" si="29"/>
        <v>326.60368324125227</v>
      </c>
      <c r="FU10" s="14">
        <f t="shared" si="5"/>
        <v>0</v>
      </c>
      <c r="FV10" s="14">
        <f t="shared" si="5"/>
        <v>0</v>
      </c>
      <c r="FW10" s="15">
        <f t="shared" si="5"/>
        <v>326.60368324125227</v>
      </c>
      <c r="FX10" s="14">
        <f t="shared" si="5"/>
        <v>309.90128913443834</v>
      </c>
      <c r="FY10" s="14">
        <f t="shared" si="5"/>
        <v>13.051197053406998</v>
      </c>
      <c r="FZ10" s="14">
        <f t="shared" si="5"/>
        <v>13.850460405156538</v>
      </c>
      <c r="GA10" s="14">
        <f t="shared" si="5"/>
        <v>0</v>
      </c>
      <c r="GB10" s="15">
        <f t="shared" si="5"/>
        <v>336.80294659300193</v>
      </c>
      <c r="GC10" s="14">
        <f t="shared" si="5"/>
        <v>404.50055248618781</v>
      </c>
      <c r="GD10" s="14">
        <f t="shared" si="5"/>
        <v>0</v>
      </c>
      <c r="GE10" s="14">
        <f t="shared" si="5"/>
        <v>0</v>
      </c>
      <c r="GF10" s="15">
        <f t="shared" si="5"/>
        <v>404.50055248618781</v>
      </c>
      <c r="GG10" s="14">
        <f t="shared" si="5"/>
        <v>318.71270718232046</v>
      </c>
      <c r="GH10" s="14">
        <f t="shared" si="5"/>
        <v>13.051197053406998</v>
      </c>
      <c r="GI10" s="14">
        <f t="shared" si="5"/>
        <v>82.935911602209956</v>
      </c>
      <c r="GJ10" s="14">
        <f t="shared" si="5"/>
        <v>0</v>
      </c>
      <c r="GK10" s="15">
        <f t="shared" si="5"/>
        <v>414.69981583793742</v>
      </c>
      <c r="GL10" s="14">
        <f t="shared" si="5"/>
        <v>632.27513812154689</v>
      </c>
      <c r="GM10" s="14">
        <f t="shared" si="5"/>
        <v>0</v>
      </c>
      <c r="GN10" s="14">
        <f t="shared" si="5"/>
        <v>0</v>
      </c>
      <c r="GO10" s="15">
        <f t="shared" si="5"/>
        <v>632.27513812154689</v>
      </c>
      <c r="GP10" s="14">
        <f t="shared" si="5"/>
        <v>392.68839779005532</v>
      </c>
      <c r="GQ10" s="14">
        <f t="shared" si="5"/>
        <v>13.051197053406998</v>
      </c>
      <c r="GR10" s="14">
        <f t="shared" si="5"/>
        <v>236.73480662983425</v>
      </c>
      <c r="GS10" s="14">
        <f t="shared" si="5"/>
        <v>0</v>
      </c>
      <c r="GT10" s="15">
        <f t="shared" si="5"/>
        <v>642.47440147329655</v>
      </c>
      <c r="GU10" s="14">
        <f t="shared" si="53"/>
        <v>2134.0626562155962</v>
      </c>
      <c r="GV10" s="14">
        <f t="shared" si="43"/>
        <v>0</v>
      </c>
      <c r="GW10" s="14">
        <f t="shared" si="43"/>
        <v>0</v>
      </c>
      <c r="GX10" s="15">
        <f t="shared" si="43"/>
        <v>2134.0626562155962</v>
      </c>
      <c r="GY10" s="14">
        <f t="shared" si="43"/>
        <v>2024.927464661685</v>
      </c>
      <c r="GZ10" s="14">
        <f t="shared" si="43"/>
        <v>85.277887787975189</v>
      </c>
      <c r="HA10" s="14">
        <f t="shared" si="43"/>
        <v>90.500358197748454</v>
      </c>
      <c r="HB10" s="14">
        <f t="shared" si="43"/>
        <v>0</v>
      </c>
      <c r="HC10" s="15">
        <f t="shared" si="43"/>
        <v>2200.705710647409</v>
      </c>
      <c r="HD10" s="14">
        <f t="shared" si="43"/>
        <v>2643.0489543552044</v>
      </c>
      <c r="HE10" s="14">
        <f t="shared" si="43"/>
        <v>0</v>
      </c>
      <c r="HF10" s="14">
        <f t="shared" si="43"/>
        <v>0</v>
      </c>
      <c r="HG10" s="15">
        <f t="shared" si="43"/>
        <v>2643.0489543552044</v>
      </c>
      <c r="HH10" s="14">
        <f t="shared" si="43"/>
        <v>2082.5021925939459</v>
      </c>
      <c r="HI10" s="14">
        <f t="shared" si="43"/>
        <v>85.277887787975189</v>
      </c>
      <c r="HJ10" s="14">
        <f t="shared" si="43"/>
        <v>541.91192840509575</v>
      </c>
      <c r="HK10" s="14">
        <f t="shared" si="43"/>
        <v>0</v>
      </c>
      <c r="HL10" s="15">
        <f t="shared" si="43"/>
        <v>2709.6920087870167</v>
      </c>
      <c r="HM10" s="14">
        <f t="shared" si="43"/>
        <v>4131.3519410681401</v>
      </c>
      <c r="HN10" s="14">
        <f t="shared" si="43"/>
        <v>0</v>
      </c>
      <c r="HO10" s="14">
        <f t="shared" si="43"/>
        <v>0</v>
      </c>
      <c r="HP10" s="15">
        <f t="shared" si="43"/>
        <v>4131.3519410681401</v>
      </c>
      <c r="HQ10" s="14">
        <f t="shared" si="43"/>
        <v>2565.8670990365745</v>
      </c>
      <c r="HR10" s="14">
        <f t="shared" si="43"/>
        <v>85.277887787975189</v>
      </c>
      <c r="HS10" s="14">
        <f t="shared" si="43"/>
        <v>1546.8500086754029</v>
      </c>
      <c r="HT10" s="14">
        <f t="shared" si="43"/>
        <v>0</v>
      </c>
      <c r="HU10" s="15">
        <f t="shared" si="43"/>
        <v>4197.994995499952</v>
      </c>
    </row>
    <row r="11" spans="1:229" x14ac:dyDescent="0.3">
      <c r="A11" s="5" t="str">
        <f>[1]Download!A11</f>
        <v>FY1967</v>
      </c>
      <c r="B11" s="1" t="s">
        <v>173</v>
      </c>
      <c r="C11" s="6">
        <f>[1]Download!C11</f>
        <v>277900</v>
      </c>
      <c r="D11" s="17">
        <f>[1]Download!D11</f>
        <v>6.3760215053763432</v>
      </c>
      <c r="E11" s="16"/>
      <c r="F11" s="7">
        <f>[1]Download!F11</f>
        <v>21.5</v>
      </c>
      <c r="G11" s="8">
        <f>[1]Download!G11+[1]Download!H11</f>
        <v>65.099999999999994</v>
      </c>
      <c r="H11" s="8">
        <f t="shared" si="6"/>
        <v>86.6</v>
      </c>
      <c r="I11" s="8">
        <f>[1]Download!K11</f>
        <v>0</v>
      </c>
      <c r="J11" s="8">
        <f>[1]Download!J11</f>
        <v>0</v>
      </c>
      <c r="K11" s="8">
        <f t="shared" si="7"/>
        <v>86.6</v>
      </c>
      <c r="L11" s="7">
        <f>[1]Download!N11/1000</f>
        <v>90.984899999999996</v>
      </c>
      <c r="M11" s="8">
        <f>[1]Download!R11/1000</f>
        <v>4.0669000000000004</v>
      </c>
      <c r="N11" s="8">
        <f>[1]Download!AD11/1000</f>
        <v>1.4162000000000001</v>
      </c>
      <c r="O11" s="8">
        <f>[1]Download!V11/1000</f>
        <v>0</v>
      </c>
      <c r="P11" s="8">
        <f t="shared" si="8"/>
        <v>96.468000000000004</v>
      </c>
      <c r="Q11" s="8">
        <f>[1]Download!Z11/1000</f>
        <v>0</v>
      </c>
      <c r="R11" s="8">
        <f t="shared" si="9"/>
        <v>-9.8680000000000021</v>
      </c>
      <c r="S11" s="8">
        <f t="shared" si="0"/>
        <v>-9.8680000000000021</v>
      </c>
      <c r="T11" s="7">
        <f>[1]Download!O11/1000</f>
        <v>2.7801</v>
      </c>
      <c r="U11" s="8">
        <f>[1]Download!S11/1000</f>
        <v>0.23899999999999999</v>
      </c>
      <c r="V11" s="8">
        <f>[1]Download!AE11/1000</f>
        <v>0.15659999999999999</v>
      </c>
      <c r="W11" s="8">
        <f t="shared" si="30"/>
        <v>3.1757</v>
      </c>
      <c r="X11" s="8">
        <f t="shared" si="31"/>
        <v>89.775700000000001</v>
      </c>
      <c r="Y11" s="7">
        <f>[1]Download!Q11/1000</f>
        <v>2.7298</v>
      </c>
      <c r="Z11" s="8">
        <f>[1]Download!U11/1000</f>
        <v>0</v>
      </c>
      <c r="AA11" s="8">
        <f>[1]Download!AG11/1000</f>
        <v>68.600200000000001</v>
      </c>
      <c r="AB11" s="8">
        <f t="shared" si="32"/>
        <v>71.33</v>
      </c>
      <c r="AC11" s="8">
        <f t="shared" si="33"/>
        <v>161.10570000000001</v>
      </c>
      <c r="AD11" s="7">
        <f>[1]Download!P11/1000</f>
        <v>22.645599999999998</v>
      </c>
      <c r="AE11" s="8">
        <f>[1]Download!T11/1000</f>
        <v>0</v>
      </c>
      <c r="AF11" s="8">
        <f>[1]Download!AF11/1000</f>
        <v>52.2834</v>
      </c>
      <c r="AG11" s="8">
        <f t="shared" si="34"/>
        <v>74.929000000000002</v>
      </c>
      <c r="AH11" s="8">
        <f t="shared" si="35"/>
        <v>236.03470000000002</v>
      </c>
      <c r="AI11" s="7">
        <f t="shared" si="44"/>
        <v>137.08446236559138</v>
      </c>
      <c r="AJ11" s="8">
        <f t="shared" si="45"/>
        <v>415.07899999999989</v>
      </c>
      <c r="AK11" s="8">
        <f t="shared" si="46"/>
        <v>552.16346236559127</v>
      </c>
      <c r="AL11" s="8">
        <f t="shared" si="47"/>
        <v>0</v>
      </c>
      <c r="AM11" s="8">
        <f t="shared" si="48"/>
        <v>0</v>
      </c>
      <c r="AN11" s="8">
        <f t="shared" si="49"/>
        <v>552.16346236559127</v>
      </c>
      <c r="AO11" s="7">
        <f t="shared" si="36"/>
        <v>580.121679064516</v>
      </c>
      <c r="AP11" s="8">
        <f t="shared" si="36"/>
        <v>25.930641860215051</v>
      </c>
      <c r="AQ11" s="8">
        <f t="shared" si="36"/>
        <v>9.0297216559139777</v>
      </c>
      <c r="AR11" s="8">
        <f t="shared" si="36"/>
        <v>0</v>
      </c>
      <c r="AS11" s="8">
        <f t="shared" si="36"/>
        <v>615.08204258064507</v>
      </c>
      <c r="AT11" s="8">
        <f t="shared" si="36"/>
        <v>0</v>
      </c>
      <c r="AU11" s="8">
        <f t="shared" si="36"/>
        <v>-62.918580215053765</v>
      </c>
      <c r="AV11" s="8">
        <f t="shared" si="36"/>
        <v>-62.918580215053765</v>
      </c>
      <c r="AW11" s="7">
        <f t="shared" si="36"/>
        <v>17.725977387096773</v>
      </c>
      <c r="AX11" s="8">
        <f t="shared" si="36"/>
        <v>1.523869139784946</v>
      </c>
      <c r="AY11" s="8">
        <f t="shared" si="36"/>
        <v>0.99848496774193529</v>
      </c>
      <c r="AZ11" s="8">
        <f t="shared" si="36"/>
        <v>20.248331494623653</v>
      </c>
      <c r="BA11" s="8">
        <f t="shared" si="36"/>
        <v>572.41179386021497</v>
      </c>
      <c r="BB11" s="7">
        <f t="shared" si="36"/>
        <v>17.405263505376343</v>
      </c>
      <c r="BC11" s="8">
        <f t="shared" si="36"/>
        <v>0</v>
      </c>
      <c r="BD11" s="8">
        <f t="shared" si="36"/>
        <v>437.39635047311822</v>
      </c>
      <c r="BE11" s="8">
        <f t="shared" si="36"/>
        <v>454.80161397849457</v>
      </c>
      <c r="BF11" s="8">
        <f t="shared" si="36"/>
        <v>1027.2134078387096</v>
      </c>
      <c r="BG11" s="7">
        <f t="shared" si="36"/>
        <v>144.3888326021505</v>
      </c>
      <c r="BH11" s="8">
        <f t="shared" si="36"/>
        <v>0</v>
      </c>
      <c r="BI11" s="8">
        <f t="shared" si="36"/>
        <v>333.36008277419353</v>
      </c>
      <c r="BJ11" s="8">
        <f t="shared" si="36"/>
        <v>477.74891537634403</v>
      </c>
      <c r="BK11" s="8">
        <f t="shared" si="36"/>
        <v>1504.9623232150536</v>
      </c>
      <c r="BL11" s="7">
        <f t="shared" si="10"/>
        <v>77.365958978049662</v>
      </c>
      <c r="BM11" s="8">
        <f t="shared" si="1"/>
        <v>234.25692695214104</v>
      </c>
      <c r="BN11" s="8">
        <f t="shared" si="1"/>
        <v>311.62288593019071</v>
      </c>
      <c r="BO11" s="8">
        <f t="shared" si="1"/>
        <v>0</v>
      </c>
      <c r="BP11" s="8">
        <f t="shared" si="1"/>
        <v>0</v>
      </c>
      <c r="BQ11" s="8">
        <f t="shared" si="1"/>
        <v>311.62288593019071</v>
      </c>
      <c r="BR11" s="7">
        <f t="shared" si="1"/>
        <v>327.40158330334651</v>
      </c>
      <c r="BS11" s="8">
        <f t="shared" si="2"/>
        <v>14.634400863620009</v>
      </c>
      <c r="BT11" s="8">
        <f t="shared" si="2"/>
        <v>5.0960777258006482</v>
      </c>
      <c r="BU11" s="8">
        <f t="shared" si="2"/>
        <v>0</v>
      </c>
      <c r="BV11" s="8">
        <f t="shared" si="2"/>
        <v>347.13206189276724</v>
      </c>
      <c r="BW11" s="8">
        <f t="shared" si="2"/>
        <v>0</v>
      </c>
      <c r="BX11" s="8">
        <f t="shared" si="2"/>
        <v>-35.509175962576478</v>
      </c>
      <c r="BY11" s="8">
        <f t="shared" si="2"/>
        <v>-35.509175962576478</v>
      </c>
      <c r="BZ11" s="7">
        <f t="shared" si="2"/>
        <v>10.003958258366319</v>
      </c>
      <c r="CA11" s="8">
        <f t="shared" si="3"/>
        <v>0.8600215905001799</v>
      </c>
      <c r="CB11" s="8">
        <f t="shared" si="3"/>
        <v>0.5635120546959338</v>
      </c>
      <c r="CC11" s="8">
        <f t="shared" si="3"/>
        <v>11.427491903562432</v>
      </c>
      <c r="CD11" s="8">
        <f t="shared" si="3"/>
        <v>323.05037783375315</v>
      </c>
      <c r="CE11" s="7">
        <f t="shared" si="3"/>
        <v>9.8229578985246491</v>
      </c>
      <c r="CF11" s="8">
        <f t="shared" si="3"/>
        <v>0</v>
      </c>
      <c r="CG11" s="8">
        <f t="shared" si="3"/>
        <v>246.85210507376755</v>
      </c>
      <c r="CH11" s="8">
        <f t="shared" si="3"/>
        <v>256.67506297229221</v>
      </c>
      <c r="CI11" s="8">
        <f t="shared" si="3"/>
        <v>579.72544080604541</v>
      </c>
      <c r="CJ11" s="7">
        <f t="shared" si="3"/>
        <v>81.488305145735865</v>
      </c>
      <c r="CK11" s="8">
        <f t="shared" si="3"/>
        <v>0</v>
      </c>
      <c r="CL11" s="8">
        <f t="shared" si="3"/>
        <v>188.13745951781215</v>
      </c>
      <c r="CM11" s="8">
        <f t="shared" si="3"/>
        <v>269.62576466354801</v>
      </c>
      <c r="CN11" s="8">
        <f t="shared" si="3"/>
        <v>849.35120546959342</v>
      </c>
      <c r="CO11" s="7">
        <f t="shared" si="37"/>
        <v>493.28701822810859</v>
      </c>
      <c r="CP11" s="8">
        <f t="shared" si="37"/>
        <v>1493.6272040302265</v>
      </c>
      <c r="CQ11" s="8">
        <f t="shared" si="37"/>
        <v>1986.914222258335</v>
      </c>
      <c r="CR11" s="8">
        <f t="shared" si="37"/>
        <v>0</v>
      </c>
      <c r="CS11" s="8">
        <f t="shared" si="37"/>
        <v>0</v>
      </c>
      <c r="CT11" s="8">
        <f t="shared" si="37"/>
        <v>1986.914222258335</v>
      </c>
      <c r="CU11" s="7">
        <f t="shared" si="37"/>
        <v>2087.5195360364019</v>
      </c>
      <c r="CV11" s="8">
        <f t="shared" si="37"/>
        <v>93.30925462473931</v>
      </c>
      <c r="CW11" s="8">
        <f t="shared" si="37"/>
        <v>32.492701172774304</v>
      </c>
      <c r="CX11" s="8">
        <f t="shared" si="37"/>
        <v>0</v>
      </c>
      <c r="CY11" s="8">
        <f t="shared" si="37"/>
        <v>2213.3214918339158</v>
      </c>
      <c r="CZ11" s="8">
        <f t="shared" si="37"/>
        <v>0</v>
      </c>
      <c r="DA11" s="8">
        <f t="shared" si="37"/>
        <v>-226.40726957558033</v>
      </c>
      <c r="DB11" s="8">
        <f t="shared" si="37"/>
        <v>-226.40726957558033</v>
      </c>
      <c r="DC11" s="7">
        <f t="shared" si="37"/>
        <v>63.785452994230923</v>
      </c>
      <c r="DD11" s="8">
        <f t="shared" si="37"/>
        <v>5.4835161561171137</v>
      </c>
      <c r="DE11" s="8">
        <f t="shared" si="37"/>
        <v>3.592964979280084</v>
      </c>
      <c r="DF11" s="8">
        <f t="shared" si="37"/>
        <v>72.861934129628111</v>
      </c>
      <c r="DG11" s="8">
        <f t="shared" si="37"/>
        <v>2059.7761563879631</v>
      </c>
      <c r="DH11" s="7">
        <f t="shared" si="37"/>
        <v>62.631390807399576</v>
      </c>
      <c r="DI11" s="8">
        <f t="shared" si="37"/>
        <v>0</v>
      </c>
      <c r="DJ11" s="8">
        <f t="shared" si="37"/>
        <v>1573.9343305977625</v>
      </c>
      <c r="DK11" s="8">
        <f t="shared" si="37"/>
        <v>1636.5657214051623</v>
      </c>
      <c r="DL11" s="8">
        <f t="shared" si="37"/>
        <v>3696.3418777931256</v>
      </c>
      <c r="DM11" s="7">
        <f t="shared" si="37"/>
        <v>519.57118604588163</v>
      </c>
      <c r="DN11" s="8">
        <f t="shared" si="37"/>
        <v>0</v>
      </c>
      <c r="DO11" s="8">
        <f t="shared" si="37"/>
        <v>1199.5684878524414</v>
      </c>
      <c r="DP11" s="8">
        <f t="shared" si="37"/>
        <v>1719.1396738983231</v>
      </c>
      <c r="DQ11" s="12">
        <f t="shared" si="37"/>
        <v>5415.4815516914487</v>
      </c>
      <c r="DR11" s="11">
        <f t="shared" si="11"/>
        <v>89.775700000000001</v>
      </c>
      <c r="DS11" s="11">
        <f t="shared" si="12"/>
        <v>0</v>
      </c>
      <c r="DT11" s="11">
        <f t="shared" si="12"/>
        <v>0</v>
      </c>
      <c r="DU11" s="12">
        <f t="shared" si="13"/>
        <v>89.775700000000001</v>
      </c>
      <c r="DV11" s="8">
        <f t="shared" si="14"/>
        <v>93.765000000000001</v>
      </c>
      <c r="DW11" s="8">
        <f t="shared" si="4"/>
        <v>4.3059000000000003</v>
      </c>
      <c r="DX11" s="8">
        <f t="shared" si="4"/>
        <v>1.5728000000000002</v>
      </c>
      <c r="DY11" s="8">
        <f t="shared" si="15"/>
        <v>0</v>
      </c>
      <c r="DZ11" s="12">
        <f t="shared" si="16"/>
        <v>99.643699999999995</v>
      </c>
      <c r="EA11" s="11">
        <f t="shared" si="17"/>
        <v>161.10570000000001</v>
      </c>
      <c r="EB11" s="11">
        <f t="shared" si="18"/>
        <v>0</v>
      </c>
      <c r="EC11" s="11">
        <f t="shared" si="18"/>
        <v>0</v>
      </c>
      <c r="ED11" s="12">
        <f t="shared" si="19"/>
        <v>161.10570000000001</v>
      </c>
      <c r="EE11" s="8">
        <f t="shared" si="20"/>
        <v>96.494799999999998</v>
      </c>
      <c r="EF11" s="8">
        <f t="shared" si="20"/>
        <v>4.3059000000000003</v>
      </c>
      <c r="EG11" s="8">
        <f t="shared" si="20"/>
        <v>70.173000000000002</v>
      </c>
      <c r="EH11" s="8">
        <f t="shared" si="21"/>
        <v>0</v>
      </c>
      <c r="EI11" s="12">
        <f t="shared" si="22"/>
        <v>170.97370000000001</v>
      </c>
      <c r="EJ11" s="11">
        <f t="shared" si="23"/>
        <v>236.03470000000002</v>
      </c>
      <c r="EK11" s="11">
        <f t="shared" si="24"/>
        <v>0</v>
      </c>
      <c r="EL11" s="11">
        <f t="shared" si="24"/>
        <v>0</v>
      </c>
      <c r="EM11" s="12">
        <f t="shared" si="25"/>
        <v>236.03470000000002</v>
      </c>
      <c r="EN11" s="8">
        <f t="shared" si="26"/>
        <v>119.1404</v>
      </c>
      <c r="EO11" s="8">
        <f t="shared" si="26"/>
        <v>4.3059000000000003</v>
      </c>
      <c r="EP11" s="8">
        <f t="shared" si="26"/>
        <v>122.4564</v>
      </c>
      <c r="EQ11" s="8">
        <f t="shared" si="27"/>
        <v>0</v>
      </c>
      <c r="ER11" s="12">
        <f t="shared" si="28"/>
        <v>245.90269999999998</v>
      </c>
      <c r="ES11" s="8">
        <f t="shared" si="50"/>
        <v>572.41179386021497</v>
      </c>
      <c r="ET11" s="8">
        <f t="shared" si="38"/>
        <v>0</v>
      </c>
      <c r="EU11" s="8">
        <f t="shared" si="38"/>
        <v>0</v>
      </c>
      <c r="EV11" s="12">
        <f t="shared" si="38"/>
        <v>572.41179386021497</v>
      </c>
      <c r="EW11" s="14">
        <f t="shared" si="51"/>
        <v>486.32593950537631</v>
      </c>
      <c r="EX11" s="14">
        <f t="shared" si="39"/>
        <v>16.118582365591397</v>
      </c>
      <c r="EY11" s="14">
        <f t="shared" si="39"/>
        <v>6.0508444086021491</v>
      </c>
      <c r="EZ11" s="14">
        <f t="shared" si="39"/>
        <v>0</v>
      </c>
      <c r="FA11" s="15">
        <f t="shared" si="39"/>
        <v>508.49536627956991</v>
      </c>
      <c r="FB11" s="14">
        <f t="shared" si="52"/>
        <v>1027.2134078387096</v>
      </c>
      <c r="FC11" s="14">
        <f t="shared" si="40"/>
        <v>0</v>
      </c>
      <c r="FD11" s="14">
        <f t="shared" si="40"/>
        <v>0</v>
      </c>
      <c r="FE11" s="15">
        <f t="shared" si="40"/>
        <v>1027.2134078387096</v>
      </c>
      <c r="FF11" s="14">
        <f t="shared" si="40"/>
        <v>615.2529199569891</v>
      </c>
      <c r="FG11" s="14">
        <f t="shared" si="41"/>
        <v>27.454510999999997</v>
      </c>
      <c r="FH11" s="14">
        <f t="shared" si="41"/>
        <v>447.42455709677415</v>
      </c>
      <c r="FI11" s="14">
        <f t="shared" si="41"/>
        <v>0</v>
      </c>
      <c r="FJ11" s="15">
        <f t="shared" si="41"/>
        <v>1090.1319880537633</v>
      </c>
      <c r="FK11" s="14">
        <f t="shared" si="41"/>
        <v>1504.9623232150536</v>
      </c>
      <c r="FL11" s="8">
        <f t="shared" si="42"/>
        <v>0</v>
      </c>
      <c r="FM11" s="8">
        <f t="shared" si="42"/>
        <v>0</v>
      </c>
      <c r="FN11" s="12">
        <f t="shared" si="42"/>
        <v>1504.9623232150536</v>
      </c>
      <c r="FO11" s="8">
        <f t="shared" si="42"/>
        <v>759.64175255913972</v>
      </c>
      <c r="FP11" s="8">
        <f t="shared" si="42"/>
        <v>27.454510999999997</v>
      </c>
      <c r="FQ11" s="8">
        <f t="shared" si="42"/>
        <v>780.78463987096768</v>
      </c>
      <c r="FR11" s="8">
        <f t="shared" si="42"/>
        <v>0</v>
      </c>
      <c r="FS11" s="12">
        <f t="shared" si="42"/>
        <v>1567.8809034301071</v>
      </c>
      <c r="FT11" s="14">
        <f t="shared" si="29"/>
        <v>323.05037783375315</v>
      </c>
      <c r="FU11" s="14">
        <f t="shared" si="5"/>
        <v>0</v>
      </c>
      <c r="FV11" s="14">
        <f t="shared" si="5"/>
        <v>0</v>
      </c>
      <c r="FW11" s="15">
        <f t="shared" si="5"/>
        <v>323.05037783375315</v>
      </c>
      <c r="FX11" s="14">
        <f t="shared" si="5"/>
        <v>337.40554156171282</v>
      </c>
      <c r="FY11" s="14">
        <f t="shared" si="5"/>
        <v>15.494422454120189</v>
      </c>
      <c r="FZ11" s="14">
        <f t="shared" si="5"/>
        <v>5.6595897804965825</v>
      </c>
      <c r="GA11" s="14">
        <f t="shared" si="5"/>
        <v>0</v>
      </c>
      <c r="GB11" s="15">
        <f t="shared" si="5"/>
        <v>358.55955379632957</v>
      </c>
      <c r="GC11" s="14">
        <f t="shared" si="5"/>
        <v>579.72544080604541</v>
      </c>
      <c r="GD11" s="14">
        <f t="shared" si="5"/>
        <v>0</v>
      </c>
      <c r="GE11" s="14">
        <f t="shared" si="5"/>
        <v>0</v>
      </c>
      <c r="GF11" s="15">
        <f t="shared" si="5"/>
        <v>579.72544080604541</v>
      </c>
      <c r="GG11" s="14">
        <f t="shared" si="5"/>
        <v>347.22849946023746</v>
      </c>
      <c r="GH11" s="14">
        <f t="shared" si="5"/>
        <v>15.494422454120189</v>
      </c>
      <c r="GI11" s="14">
        <f t="shared" si="5"/>
        <v>252.51169485426416</v>
      </c>
      <c r="GJ11" s="14">
        <f t="shared" si="5"/>
        <v>0</v>
      </c>
      <c r="GK11" s="15">
        <f t="shared" si="5"/>
        <v>615.23461676862189</v>
      </c>
      <c r="GL11" s="14">
        <f t="shared" si="5"/>
        <v>849.35120546959342</v>
      </c>
      <c r="GM11" s="14">
        <f t="shared" si="5"/>
        <v>0</v>
      </c>
      <c r="GN11" s="14">
        <f t="shared" si="5"/>
        <v>0</v>
      </c>
      <c r="GO11" s="15">
        <f t="shared" si="5"/>
        <v>849.35120546959342</v>
      </c>
      <c r="GP11" s="14">
        <f t="shared" si="5"/>
        <v>428.71680460597338</v>
      </c>
      <c r="GQ11" s="14">
        <f t="shared" si="5"/>
        <v>15.494422454120189</v>
      </c>
      <c r="GR11" s="14">
        <f t="shared" si="5"/>
        <v>440.64915437207628</v>
      </c>
      <c r="GS11" s="14">
        <f t="shared" si="5"/>
        <v>0</v>
      </c>
      <c r="GT11" s="15">
        <f t="shared" si="5"/>
        <v>884.86038143216979</v>
      </c>
      <c r="GU11" s="14">
        <f t="shared" si="53"/>
        <v>2059.7761563879631</v>
      </c>
      <c r="GV11" s="14">
        <f t="shared" si="43"/>
        <v>0</v>
      </c>
      <c r="GW11" s="14">
        <f t="shared" si="43"/>
        <v>0</v>
      </c>
      <c r="GX11" s="15">
        <f t="shared" si="43"/>
        <v>2059.7761563879631</v>
      </c>
      <c r="GY11" s="14">
        <f t="shared" si="43"/>
        <v>2151.3049890306324</v>
      </c>
      <c r="GZ11" s="14">
        <f t="shared" si="43"/>
        <v>98.792770780856415</v>
      </c>
      <c r="HA11" s="14">
        <f t="shared" si="43"/>
        <v>36.085666152054387</v>
      </c>
      <c r="HB11" s="14">
        <f t="shared" si="43"/>
        <v>0</v>
      </c>
      <c r="HC11" s="15">
        <f t="shared" si="43"/>
        <v>2286.183425963543</v>
      </c>
      <c r="HD11" s="14">
        <f t="shared" si="43"/>
        <v>3696.3418777931256</v>
      </c>
      <c r="HE11" s="14">
        <f t="shared" si="43"/>
        <v>0</v>
      </c>
      <c r="HF11" s="14">
        <f t="shared" si="43"/>
        <v>0</v>
      </c>
      <c r="HG11" s="15">
        <f t="shared" si="43"/>
        <v>3696.3418777931256</v>
      </c>
      <c r="HH11" s="14">
        <f t="shared" si="43"/>
        <v>2213.9363798380318</v>
      </c>
      <c r="HI11" s="14">
        <f t="shared" si="43"/>
        <v>98.792770780856415</v>
      </c>
      <c r="HJ11" s="14">
        <f t="shared" si="43"/>
        <v>1610.0199967498172</v>
      </c>
      <c r="HK11" s="14">
        <f t="shared" si="43"/>
        <v>0</v>
      </c>
      <c r="HL11" s="15">
        <f t="shared" si="43"/>
        <v>3922.749147368706</v>
      </c>
      <c r="HM11" s="14">
        <f t="shared" si="43"/>
        <v>5415.4815516914487</v>
      </c>
      <c r="HN11" s="14">
        <f t="shared" si="43"/>
        <v>0</v>
      </c>
      <c r="HO11" s="14">
        <f t="shared" si="43"/>
        <v>0</v>
      </c>
      <c r="HP11" s="15">
        <f t="shared" si="43"/>
        <v>5415.4815516914487</v>
      </c>
      <c r="HQ11" s="14">
        <f t="shared" si="43"/>
        <v>2733.5075658839141</v>
      </c>
      <c r="HR11" s="14">
        <f t="shared" si="43"/>
        <v>98.792770780856415</v>
      </c>
      <c r="HS11" s="14">
        <f t="shared" si="43"/>
        <v>2809.5884846022586</v>
      </c>
      <c r="HT11" s="14">
        <f t="shared" si="43"/>
        <v>0</v>
      </c>
      <c r="HU11" s="15">
        <f t="shared" si="43"/>
        <v>5641.8888212670281</v>
      </c>
    </row>
    <row r="12" spans="1:229" x14ac:dyDescent="0.3">
      <c r="A12" s="5" t="str">
        <f>[1]Download!A12</f>
        <v>FY1968</v>
      </c>
      <c r="B12" s="1" t="s">
        <v>173</v>
      </c>
      <c r="C12" s="6">
        <f>[1]Download!C12</f>
        <v>284900</v>
      </c>
      <c r="D12" s="17">
        <f>[1]Download!D12</f>
        <v>6.2254068241469813</v>
      </c>
      <c r="E12" s="16"/>
      <c r="F12" s="7">
        <f>[1]Download!F12</f>
        <v>52</v>
      </c>
      <c r="G12" s="8">
        <f>[1]Download!G12+[1]Download!H12</f>
        <v>60.7</v>
      </c>
      <c r="H12" s="8">
        <f t="shared" si="6"/>
        <v>112.7</v>
      </c>
      <c r="I12" s="8">
        <f>[1]Download!K12</f>
        <v>0</v>
      </c>
      <c r="J12" s="8">
        <f>[1]Download!J12</f>
        <v>0</v>
      </c>
      <c r="K12" s="8">
        <f t="shared" si="7"/>
        <v>112.7</v>
      </c>
      <c r="L12" s="7">
        <f>[1]Download!N12/1000</f>
        <v>99.561000000000007</v>
      </c>
      <c r="M12" s="8">
        <f>[1]Download!R12/1000</f>
        <v>4.5081000000000007</v>
      </c>
      <c r="N12" s="8">
        <f>[1]Download!AD12/1000</f>
        <v>2.0051000000000001</v>
      </c>
      <c r="O12" s="8">
        <f>[1]Download!V12/1000</f>
        <v>0</v>
      </c>
      <c r="P12" s="8">
        <f t="shared" si="8"/>
        <v>106.0742</v>
      </c>
      <c r="Q12" s="8">
        <f>[1]Download!Z12/1000</f>
        <v>0</v>
      </c>
      <c r="R12" s="8">
        <f t="shared" si="9"/>
        <v>6.6257999999999946</v>
      </c>
      <c r="S12" s="8">
        <f t="shared" si="0"/>
        <v>6.6257999999999946</v>
      </c>
      <c r="T12" s="7">
        <f>[1]Download!O12/1000</f>
        <v>1.8702000000000001</v>
      </c>
      <c r="U12" s="8">
        <f>[1]Download!S12/1000</f>
        <v>0.25590000000000002</v>
      </c>
      <c r="V12" s="8">
        <f>[1]Download!AE12/1000</f>
        <v>6.88E-2</v>
      </c>
      <c r="W12" s="8">
        <f t="shared" si="30"/>
        <v>2.1949000000000001</v>
      </c>
      <c r="X12" s="8">
        <f t="shared" si="31"/>
        <v>114.89490000000001</v>
      </c>
      <c r="Y12" s="7">
        <f>[1]Download!Q12/1000</f>
        <v>4.1101999999999999</v>
      </c>
      <c r="Z12" s="8">
        <f>[1]Download!U12/1000</f>
        <v>0</v>
      </c>
      <c r="AA12" s="8">
        <f>[1]Download!AG12/1000</f>
        <v>25.6065</v>
      </c>
      <c r="AB12" s="8">
        <f t="shared" si="32"/>
        <v>29.716699999999999</v>
      </c>
      <c r="AC12" s="8">
        <f t="shared" si="33"/>
        <v>144.61160000000001</v>
      </c>
      <c r="AD12" s="7">
        <f>[1]Download!P12/1000</f>
        <v>26.1282</v>
      </c>
      <c r="AE12" s="8">
        <f>[1]Download!T12/1000</f>
        <v>0</v>
      </c>
      <c r="AF12" s="8">
        <f>[1]Download!AF12/1000</f>
        <v>89.567100000000011</v>
      </c>
      <c r="AG12" s="8">
        <f t="shared" si="34"/>
        <v>115.6953</v>
      </c>
      <c r="AH12" s="8">
        <f t="shared" si="35"/>
        <v>260.30690000000004</v>
      </c>
      <c r="AI12" s="7">
        <f t="shared" si="44"/>
        <v>323.72115485564302</v>
      </c>
      <c r="AJ12" s="8">
        <f t="shared" si="45"/>
        <v>377.88219422572178</v>
      </c>
      <c r="AK12" s="8">
        <f t="shared" si="46"/>
        <v>701.60334908136474</v>
      </c>
      <c r="AL12" s="8">
        <f t="shared" si="47"/>
        <v>0</v>
      </c>
      <c r="AM12" s="8">
        <f t="shared" si="48"/>
        <v>0</v>
      </c>
      <c r="AN12" s="8">
        <f t="shared" si="49"/>
        <v>701.60334908136474</v>
      </c>
      <c r="AO12" s="7">
        <f t="shared" si="36"/>
        <v>619.80772881889766</v>
      </c>
      <c r="AP12" s="8">
        <f t="shared" si="36"/>
        <v>28.064756503937012</v>
      </c>
      <c r="AQ12" s="8">
        <f t="shared" si="36"/>
        <v>12.482563223097113</v>
      </c>
      <c r="AR12" s="8">
        <f t="shared" si="36"/>
        <v>0</v>
      </c>
      <c r="AS12" s="8">
        <f t="shared" si="36"/>
        <v>660.35504854593171</v>
      </c>
      <c r="AT12" s="8">
        <f t="shared" si="36"/>
        <v>0</v>
      </c>
      <c r="AU12" s="8">
        <f t="shared" si="36"/>
        <v>41.248300535433032</v>
      </c>
      <c r="AV12" s="8">
        <f t="shared" si="36"/>
        <v>41.248300535433032</v>
      </c>
      <c r="AW12" s="7">
        <f t="shared" si="36"/>
        <v>11.642755842519685</v>
      </c>
      <c r="AX12" s="8">
        <f t="shared" si="36"/>
        <v>1.5930816062992126</v>
      </c>
      <c r="AY12" s="8">
        <f t="shared" si="36"/>
        <v>0.42830798950131233</v>
      </c>
      <c r="AZ12" s="8">
        <f t="shared" si="36"/>
        <v>13.66414543832021</v>
      </c>
      <c r="BA12" s="8">
        <f t="shared" si="36"/>
        <v>715.2674945196851</v>
      </c>
      <c r="BB12" s="7">
        <f t="shared" si="36"/>
        <v>25.587667128608921</v>
      </c>
      <c r="BC12" s="8">
        <f t="shared" si="36"/>
        <v>0</v>
      </c>
      <c r="BD12" s="8">
        <f t="shared" si="36"/>
        <v>159.41087984251968</v>
      </c>
      <c r="BE12" s="8">
        <f t="shared" si="36"/>
        <v>184.9985469711286</v>
      </c>
      <c r="BF12" s="8">
        <f t="shared" si="36"/>
        <v>900.26604149081368</v>
      </c>
      <c r="BG12" s="7">
        <f t="shared" si="36"/>
        <v>162.65867458267715</v>
      </c>
      <c r="BH12" s="8">
        <f t="shared" si="36"/>
        <v>0</v>
      </c>
      <c r="BI12" s="8">
        <f t="shared" si="36"/>
        <v>557.59163555905513</v>
      </c>
      <c r="BJ12" s="8">
        <f t="shared" si="36"/>
        <v>720.25031014173226</v>
      </c>
      <c r="BK12" s="8">
        <f t="shared" si="36"/>
        <v>1620.516351632546</v>
      </c>
      <c r="BL12" s="7">
        <f t="shared" si="10"/>
        <v>182.52018252018252</v>
      </c>
      <c r="BM12" s="8">
        <f t="shared" si="1"/>
        <v>213.05721305721306</v>
      </c>
      <c r="BN12" s="8">
        <f t="shared" si="1"/>
        <v>395.57739557739558</v>
      </c>
      <c r="BO12" s="8">
        <f t="shared" si="1"/>
        <v>0</v>
      </c>
      <c r="BP12" s="8">
        <f t="shared" si="1"/>
        <v>0</v>
      </c>
      <c r="BQ12" s="8">
        <f t="shared" si="1"/>
        <v>395.57739557739558</v>
      </c>
      <c r="BR12" s="7">
        <f t="shared" si="1"/>
        <v>349.45945945945948</v>
      </c>
      <c r="BS12" s="8">
        <f t="shared" si="2"/>
        <v>15.823446823446824</v>
      </c>
      <c r="BT12" s="8">
        <f t="shared" si="2"/>
        <v>7.0379080379080383</v>
      </c>
      <c r="BU12" s="8">
        <f t="shared" si="2"/>
        <v>0</v>
      </c>
      <c r="BV12" s="8">
        <f t="shared" si="2"/>
        <v>372.32081432081435</v>
      </c>
      <c r="BW12" s="8">
        <f t="shared" si="2"/>
        <v>0</v>
      </c>
      <c r="BX12" s="8">
        <f t="shared" si="2"/>
        <v>23.256581256581235</v>
      </c>
      <c r="BY12" s="8">
        <f t="shared" si="2"/>
        <v>23.256581256581235</v>
      </c>
      <c r="BZ12" s="7">
        <f t="shared" si="2"/>
        <v>6.5644085644085646</v>
      </c>
      <c r="CA12" s="8">
        <f t="shared" si="3"/>
        <v>0.89820989820989827</v>
      </c>
      <c r="CB12" s="8">
        <f t="shared" si="3"/>
        <v>0.2414882414882415</v>
      </c>
      <c r="CC12" s="8">
        <f t="shared" si="3"/>
        <v>7.704106704106704</v>
      </c>
      <c r="CD12" s="8">
        <f t="shared" si="3"/>
        <v>403.2815022815023</v>
      </c>
      <c r="CE12" s="7">
        <f t="shared" si="3"/>
        <v>14.426816426816426</v>
      </c>
      <c r="CF12" s="8">
        <f t="shared" si="3"/>
        <v>0</v>
      </c>
      <c r="CG12" s="8">
        <f t="shared" si="3"/>
        <v>89.878904878904876</v>
      </c>
      <c r="CH12" s="8">
        <f t="shared" si="3"/>
        <v>104.30572130572131</v>
      </c>
      <c r="CI12" s="8">
        <f t="shared" si="3"/>
        <v>507.5872235872236</v>
      </c>
      <c r="CJ12" s="7">
        <f t="shared" si="3"/>
        <v>91.710073710073701</v>
      </c>
      <c r="CK12" s="8">
        <f t="shared" si="3"/>
        <v>0</v>
      </c>
      <c r="CL12" s="8">
        <f t="shared" si="3"/>
        <v>314.38083538083544</v>
      </c>
      <c r="CM12" s="8">
        <f t="shared" si="3"/>
        <v>406.09090909090912</v>
      </c>
      <c r="CN12" s="8">
        <f t="shared" si="3"/>
        <v>913.67813267813278</v>
      </c>
      <c r="CO12" s="7">
        <f t="shared" si="37"/>
        <v>1136.2623898056968</v>
      </c>
      <c r="CP12" s="8">
        <f t="shared" si="37"/>
        <v>1326.3678281001116</v>
      </c>
      <c r="CQ12" s="8">
        <f t="shared" si="37"/>
        <v>2462.6302179058084</v>
      </c>
      <c r="CR12" s="8">
        <f t="shared" si="37"/>
        <v>0</v>
      </c>
      <c r="CS12" s="8">
        <f t="shared" si="37"/>
        <v>0</v>
      </c>
      <c r="CT12" s="8">
        <f t="shared" si="37"/>
        <v>2462.6302179058084</v>
      </c>
      <c r="CU12" s="7">
        <f t="shared" si="37"/>
        <v>2175.5273036816343</v>
      </c>
      <c r="CV12" s="8">
        <f t="shared" si="37"/>
        <v>98.507393836212728</v>
      </c>
      <c r="CW12" s="8">
        <f t="shared" si="37"/>
        <v>43.813840726911593</v>
      </c>
      <c r="CX12" s="8">
        <f t="shared" si="37"/>
        <v>0</v>
      </c>
      <c r="CY12" s="8">
        <f t="shared" si="37"/>
        <v>2317.8485382447589</v>
      </c>
      <c r="CZ12" s="8">
        <f t="shared" si="37"/>
        <v>0</v>
      </c>
      <c r="DA12" s="8">
        <f t="shared" si="37"/>
        <v>144.78167966104959</v>
      </c>
      <c r="DB12" s="8">
        <f t="shared" si="37"/>
        <v>144.78167966104959</v>
      </c>
      <c r="DC12" s="7">
        <f t="shared" si="37"/>
        <v>40.866113873357968</v>
      </c>
      <c r="DD12" s="8">
        <f t="shared" si="37"/>
        <v>5.5917220298322663</v>
      </c>
      <c r="DE12" s="8">
        <f t="shared" si="37"/>
        <v>1.5033625465121527</v>
      </c>
      <c r="DF12" s="8">
        <f t="shared" si="37"/>
        <v>47.961198449702387</v>
      </c>
      <c r="DG12" s="8">
        <f t="shared" si="37"/>
        <v>2510.5914163555108</v>
      </c>
      <c r="DH12" s="7">
        <f t="shared" si="37"/>
        <v>89.812801434218756</v>
      </c>
      <c r="DI12" s="8">
        <f t="shared" si="37"/>
        <v>0</v>
      </c>
      <c r="DJ12" s="8">
        <f t="shared" si="37"/>
        <v>559.53274777999184</v>
      </c>
      <c r="DK12" s="8">
        <f t="shared" si="37"/>
        <v>649.34554921421056</v>
      </c>
      <c r="DL12" s="8">
        <f t="shared" si="37"/>
        <v>3159.9369655697215</v>
      </c>
      <c r="DM12" s="7">
        <f t="shared" si="37"/>
        <v>570.93251871771542</v>
      </c>
      <c r="DN12" s="8">
        <f t="shared" si="37"/>
        <v>0</v>
      </c>
      <c r="DO12" s="8">
        <f t="shared" si="37"/>
        <v>1957.1485979608817</v>
      </c>
      <c r="DP12" s="8">
        <f t="shared" si="37"/>
        <v>2528.081116678597</v>
      </c>
      <c r="DQ12" s="12">
        <f t="shared" si="37"/>
        <v>5688.0180822483189</v>
      </c>
      <c r="DR12" s="11">
        <f t="shared" si="11"/>
        <v>114.89490000000001</v>
      </c>
      <c r="DS12" s="11">
        <f t="shared" si="12"/>
        <v>0</v>
      </c>
      <c r="DT12" s="11">
        <f t="shared" si="12"/>
        <v>0</v>
      </c>
      <c r="DU12" s="12">
        <f t="shared" si="13"/>
        <v>114.89490000000001</v>
      </c>
      <c r="DV12" s="8">
        <f t="shared" si="14"/>
        <v>101.4312</v>
      </c>
      <c r="DW12" s="8">
        <f t="shared" si="4"/>
        <v>4.7640000000000011</v>
      </c>
      <c r="DX12" s="8">
        <f t="shared" si="4"/>
        <v>2.0739000000000001</v>
      </c>
      <c r="DY12" s="8">
        <f t="shared" si="15"/>
        <v>0</v>
      </c>
      <c r="DZ12" s="12">
        <f t="shared" si="16"/>
        <v>108.26909999999999</v>
      </c>
      <c r="EA12" s="11">
        <f t="shared" si="17"/>
        <v>144.61160000000001</v>
      </c>
      <c r="EB12" s="11">
        <f t="shared" si="18"/>
        <v>0</v>
      </c>
      <c r="EC12" s="11">
        <f t="shared" si="18"/>
        <v>0</v>
      </c>
      <c r="ED12" s="12">
        <f t="shared" si="19"/>
        <v>144.61160000000001</v>
      </c>
      <c r="EE12" s="8">
        <f t="shared" si="20"/>
        <v>105.54140000000001</v>
      </c>
      <c r="EF12" s="8">
        <f t="shared" si="20"/>
        <v>4.7640000000000011</v>
      </c>
      <c r="EG12" s="8">
        <f t="shared" si="20"/>
        <v>27.680399999999999</v>
      </c>
      <c r="EH12" s="8">
        <f t="shared" si="21"/>
        <v>0</v>
      </c>
      <c r="EI12" s="12">
        <f t="shared" si="22"/>
        <v>137.98580000000001</v>
      </c>
      <c r="EJ12" s="11">
        <f t="shared" si="23"/>
        <v>260.30690000000004</v>
      </c>
      <c r="EK12" s="11">
        <f t="shared" si="24"/>
        <v>0</v>
      </c>
      <c r="EL12" s="11">
        <f t="shared" si="24"/>
        <v>0</v>
      </c>
      <c r="EM12" s="12">
        <f t="shared" si="25"/>
        <v>260.30690000000004</v>
      </c>
      <c r="EN12" s="8">
        <f t="shared" si="26"/>
        <v>131.6696</v>
      </c>
      <c r="EO12" s="8">
        <f t="shared" si="26"/>
        <v>4.7640000000000011</v>
      </c>
      <c r="EP12" s="8">
        <f t="shared" si="26"/>
        <v>117.2475</v>
      </c>
      <c r="EQ12" s="8">
        <f t="shared" si="27"/>
        <v>0</v>
      </c>
      <c r="ER12" s="12">
        <f t="shared" si="28"/>
        <v>253.68110000000001</v>
      </c>
      <c r="ES12" s="8">
        <f t="shared" si="50"/>
        <v>715.2674945196851</v>
      </c>
      <c r="ET12" s="8">
        <f t="shared" si="38"/>
        <v>0</v>
      </c>
      <c r="EU12" s="8">
        <f t="shared" si="38"/>
        <v>0</v>
      </c>
      <c r="EV12" s="12">
        <f t="shared" si="38"/>
        <v>715.2674945196851</v>
      </c>
      <c r="EW12" s="14">
        <f t="shared" si="51"/>
        <v>523.79452445144364</v>
      </c>
      <c r="EX12" s="14">
        <f t="shared" si="39"/>
        <v>22.059106540682411</v>
      </c>
      <c r="EY12" s="14">
        <f t="shared" si="39"/>
        <v>23.410019821522308</v>
      </c>
      <c r="EZ12" s="14">
        <f t="shared" si="39"/>
        <v>0</v>
      </c>
      <c r="FA12" s="15">
        <f t="shared" si="39"/>
        <v>569.26365081364838</v>
      </c>
      <c r="FB12" s="14">
        <f t="shared" si="52"/>
        <v>900.26604149081368</v>
      </c>
      <c r="FC12" s="14">
        <f t="shared" si="40"/>
        <v>0</v>
      </c>
      <c r="FD12" s="14">
        <f t="shared" si="40"/>
        <v>0</v>
      </c>
      <c r="FE12" s="15">
        <f t="shared" si="40"/>
        <v>900.26604149081368</v>
      </c>
      <c r="FF12" s="14">
        <f t="shared" si="40"/>
        <v>657.03815179002629</v>
      </c>
      <c r="FG12" s="14">
        <f t="shared" si="41"/>
        <v>29.657838110236227</v>
      </c>
      <c r="FH12" s="14">
        <f t="shared" si="41"/>
        <v>172.32175105511809</v>
      </c>
      <c r="FI12" s="14">
        <f t="shared" si="41"/>
        <v>0</v>
      </c>
      <c r="FJ12" s="15">
        <f t="shared" si="41"/>
        <v>859.01774095538065</v>
      </c>
      <c r="FK12" s="14">
        <f t="shared" si="41"/>
        <v>1620.516351632546</v>
      </c>
      <c r="FL12" s="8">
        <f t="shared" si="42"/>
        <v>0</v>
      </c>
      <c r="FM12" s="8">
        <f t="shared" si="42"/>
        <v>0</v>
      </c>
      <c r="FN12" s="12">
        <f t="shared" si="42"/>
        <v>1620.516351632546</v>
      </c>
      <c r="FO12" s="8">
        <f t="shared" si="42"/>
        <v>819.69682637270341</v>
      </c>
      <c r="FP12" s="8">
        <f t="shared" si="42"/>
        <v>29.657838110236227</v>
      </c>
      <c r="FQ12" s="8">
        <f t="shared" si="42"/>
        <v>729.91338661417319</v>
      </c>
      <c r="FR12" s="8">
        <f t="shared" si="42"/>
        <v>0</v>
      </c>
      <c r="FS12" s="12">
        <f t="shared" si="42"/>
        <v>1579.2680510971129</v>
      </c>
      <c r="FT12" s="14">
        <f t="shared" si="29"/>
        <v>403.2815022815023</v>
      </c>
      <c r="FU12" s="14">
        <f t="shared" si="5"/>
        <v>0</v>
      </c>
      <c r="FV12" s="14">
        <f t="shared" si="5"/>
        <v>0</v>
      </c>
      <c r="FW12" s="15">
        <f t="shared" si="5"/>
        <v>403.2815022815023</v>
      </c>
      <c r="FX12" s="14">
        <f t="shared" si="5"/>
        <v>356.02386802386803</v>
      </c>
      <c r="FY12" s="14">
        <f t="shared" si="5"/>
        <v>16.721656721656725</v>
      </c>
      <c r="FZ12" s="14">
        <f t="shared" si="5"/>
        <v>7.2793962793962796</v>
      </c>
      <c r="GA12" s="14">
        <f t="shared" si="5"/>
        <v>0</v>
      </c>
      <c r="GB12" s="15">
        <f t="shared" si="5"/>
        <v>380.02492102492101</v>
      </c>
      <c r="GC12" s="14">
        <f t="shared" si="5"/>
        <v>507.5872235872236</v>
      </c>
      <c r="GD12" s="14">
        <f t="shared" si="5"/>
        <v>0</v>
      </c>
      <c r="GE12" s="14">
        <f t="shared" si="5"/>
        <v>0</v>
      </c>
      <c r="GF12" s="15">
        <f t="shared" si="5"/>
        <v>507.5872235872236</v>
      </c>
      <c r="GG12" s="14">
        <f t="shared" si="5"/>
        <v>370.45068445068449</v>
      </c>
      <c r="GH12" s="14">
        <f t="shared" si="5"/>
        <v>16.721656721656725</v>
      </c>
      <c r="GI12" s="14">
        <f t="shared" si="5"/>
        <v>97.158301158301157</v>
      </c>
      <c r="GJ12" s="14">
        <f t="shared" si="5"/>
        <v>0</v>
      </c>
      <c r="GK12" s="15">
        <f t="shared" si="5"/>
        <v>484.33064233064238</v>
      </c>
      <c r="GL12" s="14">
        <f t="shared" si="5"/>
        <v>913.67813267813278</v>
      </c>
      <c r="GM12" s="14">
        <f t="shared" si="5"/>
        <v>0</v>
      </c>
      <c r="GN12" s="14">
        <f t="shared" si="5"/>
        <v>0</v>
      </c>
      <c r="GO12" s="15">
        <f t="shared" si="5"/>
        <v>913.67813267813278</v>
      </c>
      <c r="GP12" s="14">
        <f t="shared" ref="GP12:GT62" si="54">EN12/$C12*1000000</f>
        <v>462.16075816075818</v>
      </c>
      <c r="GQ12" s="14">
        <f t="shared" si="54"/>
        <v>16.721656721656725</v>
      </c>
      <c r="GR12" s="14">
        <f t="shared" si="54"/>
        <v>411.53913653913656</v>
      </c>
      <c r="GS12" s="14">
        <f t="shared" si="54"/>
        <v>0</v>
      </c>
      <c r="GT12" s="15">
        <f t="shared" si="54"/>
        <v>890.4215514215515</v>
      </c>
      <c r="GU12" s="14">
        <f t="shared" si="53"/>
        <v>2510.5914163555108</v>
      </c>
      <c r="GV12" s="14">
        <f t="shared" si="43"/>
        <v>0</v>
      </c>
      <c r="GW12" s="14">
        <f t="shared" si="43"/>
        <v>0</v>
      </c>
      <c r="GX12" s="15">
        <f t="shared" si="43"/>
        <v>2510.5914163555108</v>
      </c>
      <c r="GY12" s="14">
        <f t="shared" si="43"/>
        <v>2216.3934175549921</v>
      </c>
      <c r="GZ12" s="14">
        <f t="shared" si="43"/>
        <v>104.09911586604501</v>
      </c>
      <c r="HA12" s="14">
        <f t="shared" si="43"/>
        <v>45.317203273423743</v>
      </c>
      <c r="HB12" s="14">
        <f t="shared" si="43"/>
        <v>0</v>
      </c>
      <c r="HC12" s="15">
        <f t="shared" si="43"/>
        <v>2365.8097366944608</v>
      </c>
      <c r="HD12" s="14">
        <f t="shared" si="43"/>
        <v>3159.9369655697215</v>
      </c>
      <c r="HE12" s="14">
        <f t="shared" si="43"/>
        <v>0</v>
      </c>
      <c r="HF12" s="14">
        <f t="shared" si="43"/>
        <v>0</v>
      </c>
      <c r="HG12" s="15">
        <f t="shared" si="43"/>
        <v>3159.9369655697215</v>
      </c>
      <c r="HH12" s="14">
        <f t="shared" si="43"/>
        <v>2306.2062189892113</v>
      </c>
      <c r="HI12" s="14">
        <f t="shared" si="43"/>
        <v>104.09911586604501</v>
      </c>
      <c r="HJ12" s="14">
        <f t="shared" si="43"/>
        <v>604.84995105341557</v>
      </c>
      <c r="HK12" s="14">
        <f t="shared" si="43"/>
        <v>0</v>
      </c>
      <c r="HL12" s="15">
        <f t="shared" si="43"/>
        <v>3015.1552859086719</v>
      </c>
      <c r="HM12" s="14">
        <f t="shared" si="43"/>
        <v>5688.0180822483189</v>
      </c>
      <c r="HN12" s="14">
        <f t="shared" si="43"/>
        <v>0</v>
      </c>
      <c r="HO12" s="14">
        <f t="shared" si="43"/>
        <v>0</v>
      </c>
      <c r="HP12" s="15">
        <f t="shared" si="43"/>
        <v>5688.0180822483189</v>
      </c>
      <c r="HQ12" s="14">
        <f t="shared" si="43"/>
        <v>2877.1387377069268</v>
      </c>
      <c r="HR12" s="14">
        <f t="shared" si="43"/>
        <v>104.09911586604501</v>
      </c>
      <c r="HS12" s="14">
        <f t="shared" si="43"/>
        <v>2561.9985490142972</v>
      </c>
      <c r="HT12" s="14">
        <f t="shared" si="43"/>
        <v>0</v>
      </c>
      <c r="HU12" s="15">
        <f t="shared" si="43"/>
        <v>5543.2364025872694</v>
      </c>
    </row>
    <row r="13" spans="1:229" x14ac:dyDescent="0.3">
      <c r="A13" s="5" t="str">
        <f>[1]Download!A13</f>
        <v>FY1969</v>
      </c>
      <c r="B13" s="1" t="s">
        <v>173</v>
      </c>
      <c r="C13" s="6">
        <f>[1]Download!C13</f>
        <v>294600</v>
      </c>
      <c r="D13" s="17">
        <f>[1]Download!D13</f>
        <v>5.9895959595959587</v>
      </c>
      <c r="E13" s="16"/>
      <c r="F13" s="7">
        <f>[1]Download!F13</f>
        <v>34.5</v>
      </c>
      <c r="G13" s="8">
        <f>[1]Download!G13+[1]Download!H13</f>
        <v>77.900000000000006</v>
      </c>
      <c r="H13" s="8">
        <f t="shared" si="6"/>
        <v>112.4</v>
      </c>
      <c r="I13" s="8">
        <f>[1]Download!K13</f>
        <v>0</v>
      </c>
      <c r="J13" s="8">
        <f>[1]Download!J13</f>
        <v>0</v>
      </c>
      <c r="K13" s="8">
        <f t="shared" si="7"/>
        <v>112.4</v>
      </c>
      <c r="L13" s="7">
        <f>[1]Download!N13/1000</f>
        <v>159.9418</v>
      </c>
      <c r="M13" s="8">
        <f>[1]Download!R13/1000</f>
        <v>6.6316999999999995</v>
      </c>
      <c r="N13" s="8">
        <f>[1]Download!AD13/1000</f>
        <v>6.4226000000000001</v>
      </c>
      <c r="O13" s="8">
        <f>[1]Download!V13/1000</f>
        <v>0</v>
      </c>
      <c r="P13" s="8">
        <f t="shared" si="8"/>
        <v>172.99609999999998</v>
      </c>
      <c r="Q13" s="8">
        <f>[1]Download!Z13/1000</f>
        <v>0</v>
      </c>
      <c r="R13" s="8">
        <f t="shared" si="9"/>
        <v>-60.5961</v>
      </c>
      <c r="S13" s="8">
        <f t="shared" si="0"/>
        <v>-60.5961</v>
      </c>
      <c r="T13" s="7">
        <f>[1]Download!O13/1000</f>
        <v>2.4803999999999999</v>
      </c>
      <c r="U13" s="8">
        <f>[1]Download!S13/1000</f>
        <v>0.24249999999999999</v>
      </c>
      <c r="V13" s="8">
        <f>[1]Download!AE13/1000</f>
        <v>4</v>
      </c>
      <c r="W13" s="8">
        <f t="shared" si="30"/>
        <v>6.7229000000000001</v>
      </c>
      <c r="X13" s="8">
        <f t="shared" si="31"/>
        <v>119.1229</v>
      </c>
      <c r="Y13" s="7">
        <f>[1]Download!Q13/1000</f>
        <v>3.7948000000000004</v>
      </c>
      <c r="Z13" s="8">
        <f>[1]Download!U13/1000</f>
        <v>0</v>
      </c>
      <c r="AA13" s="8">
        <f>[1]Download!AG13/1000</f>
        <v>75.943300000000008</v>
      </c>
      <c r="AB13" s="8">
        <f t="shared" si="32"/>
        <v>79.738100000000003</v>
      </c>
      <c r="AC13" s="8">
        <f t="shared" si="33"/>
        <v>198.86099999999999</v>
      </c>
      <c r="AD13" s="7">
        <f>[1]Download!P13/1000</f>
        <v>31.455599999999997</v>
      </c>
      <c r="AE13" s="8">
        <f>[1]Download!T13/1000</f>
        <v>0</v>
      </c>
      <c r="AF13" s="8">
        <f>[1]Download!AF13/1000</f>
        <v>53.562800000000003</v>
      </c>
      <c r="AG13" s="8">
        <f t="shared" si="34"/>
        <v>85.0184</v>
      </c>
      <c r="AH13" s="8">
        <f t="shared" si="35"/>
        <v>283.87939999999998</v>
      </c>
      <c r="AI13" s="7">
        <f t="shared" si="44"/>
        <v>206.64106060606056</v>
      </c>
      <c r="AJ13" s="8">
        <f t="shared" si="45"/>
        <v>466.58952525252522</v>
      </c>
      <c r="AK13" s="8">
        <f t="shared" si="46"/>
        <v>673.23058585858575</v>
      </c>
      <c r="AL13" s="8">
        <f t="shared" si="47"/>
        <v>0</v>
      </c>
      <c r="AM13" s="8">
        <f t="shared" si="48"/>
        <v>0</v>
      </c>
      <c r="AN13" s="8">
        <f t="shared" si="49"/>
        <v>673.23058585858575</v>
      </c>
      <c r="AO13" s="7">
        <f t="shared" si="36"/>
        <v>957.98675905050493</v>
      </c>
      <c r="AP13" s="8">
        <f t="shared" si="36"/>
        <v>39.72120352525252</v>
      </c>
      <c r="AQ13" s="8">
        <f t="shared" si="36"/>
        <v>38.468779010101002</v>
      </c>
      <c r="AR13" s="8">
        <f t="shared" si="36"/>
        <v>0</v>
      </c>
      <c r="AS13" s="8">
        <f t="shared" si="36"/>
        <v>1036.1767415858583</v>
      </c>
      <c r="AT13" s="8">
        <f t="shared" si="36"/>
        <v>0</v>
      </c>
      <c r="AU13" s="8">
        <f t="shared" si="36"/>
        <v>-362.9461557272727</v>
      </c>
      <c r="AV13" s="8">
        <f t="shared" si="36"/>
        <v>-362.9461557272727</v>
      </c>
      <c r="AW13" s="7">
        <f t="shared" si="36"/>
        <v>14.856593818181816</v>
      </c>
      <c r="AX13" s="8">
        <f t="shared" si="36"/>
        <v>1.4524770202020199</v>
      </c>
      <c r="AY13" s="8">
        <f t="shared" si="36"/>
        <v>23.958383838383835</v>
      </c>
      <c r="AZ13" s="8">
        <f t="shared" si="36"/>
        <v>40.26745467676767</v>
      </c>
      <c r="BA13" s="8">
        <f t="shared" si="36"/>
        <v>713.49804053535343</v>
      </c>
      <c r="BB13" s="7">
        <f t="shared" si="36"/>
        <v>22.729318747474746</v>
      </c>
      <c r="BC13" s="8">
        <f t="shared" si="36"/>
        <v>0</v>
      </c>
      <c r="BD13" s="8">
        <f t="shared" si="36"/>
        <v>454.86968283838382</v>
      </c>
      <c r="BE13" s="8">
        <f t="shared" si="36"/>
        <v>477.59900158585856</v>
      </c>
      <c r="BF13" s="8">
        <f t="shared" si="36"/>
        <v>1191.0970421212119</v>
      </c>
      <c r="BG13" s="7">
        <f t="shared" si="36"/>
        <v>188.40633466666662</v>
      </c>
      <c r="BH13" s="8">
        <f t="shared" si="36"/>
        <v>0</v>
      </c>
      <c r="BI13" s="8">
        <f t="shared" si="36"/>
        <v>320.81953046464645</v>
      </c>
      <c r="BJ13" s="8">
        <f t="shared" si="36"/>
        <v>509.22586513131307</v>
      </c>
      <c r="BK13" s="8">
        <f t="shared" si="36"/>
        <v>1700.3229072525248</v>
      </c>
      <c r="BL13" s="7">
        <f t="shared" si="10"/>
        <v>117.10794297352342</v>
      </c>
      <c r="BM13" s="8">
        <f t="shared" si="1"/>
        <v>264.42634080108627</v>
      </c>
      <c r="BN13" s="8">
        <f t="shared" si="1"/>
        <v>381.53428377460966</v>
      </c>
      <c r="BO13" s="8">
        <f t="shared" si="1"/>
        <v>0</v>
      </c>
      <c r="BP13" s="8">
        <f t="shared" si="1"/>
        <v>0</v>
      </c>
      <c r="BQ13" s="8">
        <f t="shared" si="1"/>
        <v>381.53428377460966</v>
      </c>
      <c r="BR13" s="7">
        <f t="shared" si="1"/>
        <v>542.91174473862861</v>
      </c>
      <c r="BS13" s="8">
        <f t="shared" si="2"/>
        <v>22.510862186014936</v>
      </c>
      <c r="BT13" s="8">
        <f t="shared" si="2"/>
        <v>21.801086218601494</v>
      </c>
      <c r="BU13" s="8">
        <f t="shared" si="2"/>
        <v>0</v>
      </c>
      <c r="BV13" s="8">
        <f t="shared" si="2"/>
        <v>587.2236931432451</v>
      </c>
      <c r="BW13" s="8">
        <f t="shared" si="2"/>
        <v>0</v>
      </c>
      <c r="BX13" s="8">
        <f t="shared" si="2"/>
        <v>-205.68940936863544</v>
      </c>
      <c r="BY13" s="8">
        <f t="shared" si="2"/>
        <v>-205.68940936863544</v>
      </c>
      <c r="BZ13" s="7">
        <f t="shared" si="2"/>
        <v>8.4195519348268828</v>
      </c>
      <c r="CA13" s="8">
        <f t="shared" si="3"/>
        <v>0.82315003394433117</v>
      </c>
      <c r="CB13" s="8">
        <f t="shared" si="3"/>
        <v>13.577732518669382</v>
      </c>
      <c r="CC13" s="8">
        <f t="shared" si="3"/>
        <v>22.8204344874406</v>
      </c>
      <c r="CD13" s="8">
        <f t="shared" si="3"/>
        <v>404.35471826205026</v>
      </c>
      <c r="CE13" s="7">
        <f t="shared" si="3"/>
        <v>12.881194840461644</v>
      </c>
      <c r="CF13" s="8">
        <f t="shared" si="3"/>
        <v>0</v>
      </c>
      <c r="CG13" s="8">
        <f t="shared" si="3"/>
        <v>257.78445349626617</v>
      </c>
      <c r="CH13" s="8">
        <f t="shared" si="3"/>
        <v>270.66564833672777</v>
      </c>
      <c r="CI13" s="8">
        <f t="shared" si="3"/>
        <v>675.02036659877797</v>
      </c>
      <c r="CJ13" s="7">
        <f t="shared" si="3"/>
        <v>106.77393075356414</v>
      </c>
      <c r="CK13" s="8">
        <f t="shared" si="3"/>
        <v>0</v>
      </c>
      <c r="CL13" s="8">
        <f t="shared" si="3"/>
        <v>181.8153428377461</v>
      </c>
      <c r="CM13" s="8">
        <f t="shared" si="3"/>
        <v>288.58927359131025</v>
      </c>
      <c r="CN13" s="8">
        <f t="shared" si="3"/>
        <v>963.60964019008816</v>
      </c>
      <c r="CO13" s="7">
        <f t="shared" si="37"/>
        <v>701.42926207080984</v>
      </c>
      <c r="CP13" s="8">
        <f t="shared" si="37"/>
        <v>1583.8069424729304</v>
      </c>
      <c r="CQ13" s="8">
        <f t="shared" si="37"/>
        <v>2285.2362045437399</v>
      </c>
      <c r="CR13" s="8">
        <f t="shared" si="37"/>
        <v>0</v>
      </c>
      <c r="CS13" s="8">
        <f t="shared" si="37"/>
        <v>0</v>
      </c>
      <c r="CT13" s="8">
        <f t="shared" si="37"/>
        <v>2285.2362045437399</v>
      </c>
      <c r="CU13" s="7">
        <f t="shared" si="37"/>
        <v>3251.8219927036826</v>
      </c>
      <c r="CV13" s="8">
        <f t="shared" si="37"/>
        <v>134.83096919637651</v>
      </c>
      <c r="CW13" s="8">
        <f t="shared" si="37"/>
        <v>130.57969792973864</v>
      </c>
      <c r="CX13" s="8">
        <f t="shared" si="37"/>
        <v>0</v>
      </c>
      <c r="CY13" s="8">
        <f t="shared" si="37"/>
        <v>3517.2326598297977</v>
      </c>
      <c r="CZ13" s="8">
        <f t="shared" si="37"/>
        <v>0</v>
      </c>
      <c r="DA13" s="8">
        <f t="shared" si="37"/>
        <v>-1231.9964552860579</v>
      </c>
      <c r="DB13" s="8">
        <f t="shared" si="37"/>
        <v>-1231.9964552860579</v>
      </c>
      <c r="DC13" s="7">
        <f t="shared" si="37"/>
        <v>50.429714250447432</v>
      </c>
      <c r="DD13" s="8">
        <f t="shared" si="37"/>
        <v>4.9303361174542424</v>
      </c>
      <c r="DE13" s="8">
        <f t="shared" si="37"/>
        <v>81.325131834296798</v>
      </c>
      <c r="DF13" s="8">
        <f t="shared" si="37"/>
        <v>136.68518220219849</v>
      </c>
      <c r="DG13" s="8">
        <f t="shared" si="37"/>
        <v>2421.9213867459384</v>
      </c>
      <c r="DH13" s="7">
        <f t="shared" si="37"/>
        <v>77.153152571197367</v>
      </c>
      <c r="DI13" s="8">
        <f t="shared" si="37"/>
        <v>0</v>
      </c>
      <c r="DJ13" s="8">
        <f t="shared" si="37"/>
        <v>1544.0247211078881</v>
      </c>
      <c r="DK13" s="8">
        <f t="shared" si="37"/>
        <v>1621.1778736790852</v>
      </c>
      <c r="DL13" s="8">
        <f t="shared" ref="DL13:DQ55" si="55">CI13*$D13</f>
        <v>4043.0992604250232</v>
      </c>
      <c r="DM13" s="7">
        <f t="shared" si="55"/>
        <v>639.53270423172648</v>
      </c>
      <c r="DN13" s="8">
        <f t="shared" si="55"/>
        <v>0</v>
      </c>
      <c r="DO13" s="8">
        <f t="shared" si="55"/>
        <v>1089.0004428535181</v>
      </c>
      <c r="DP13" s="8">
        <f t="shared" si="55"/>
        <v>1728.5331470852445</v>
      </c>
      <c r="DQ13" s="12">
        <f t="shared" si="55"/>
        <v>5771.6324075102675</v>
      </c>
      <c r="DR13" s="11">
        <f t="shared" si="11"/>
        <v>119.1229</v>
      </c>
      <c r="DS13" s="11">
        <f t="shared" si="12"/>
        <v>0</v>
      </c>
      <c r="DT13" s="11">
        <f t="shared" si="12"/>
        <v>0</v>
      </c>
      <c r="DU13" s="12">
        <f t="shared" si="13"/>
        <v>119.1229</v>
      </c>
      <c r="DV13" s="8">
        <f t="shared" si="14"/>
        <v>162.4222</v>
      </c>
      <c r="DW13" s="8">
        <f t="shared" si="4"/>
        <v>6.8741999999999992</v>
      </c>
      <c r="DX13" s="8">
        <f t="shared" si="4"/>
        <v>10.422599999999999</v>
      </c>
      <c r="DY13" s="8">
        <f t="shared" si="15"/>
        <v>0</v>
      </c>
      <c r="DZ13" s="12">
        <f t="shared" si="16"/>
        <v>179.71899999999999</v>
      </c>
      <c r="EA13" s="11">
        <f t="shared" si="17"/>
        <v>198.86099999999999</v>
      </c>
      <c r="EB13" s="11">
        <f t="shared" si="18"/>
        <v>0</v>
      </c>
      <c r="EC13" s="11">
        <f t="shared" si="18"/>
        <v>0</v>
      </c>
      <c r="ED13" s="12">
        <f t="shared" si="19"/>
        <v>198.86099999999999</v>
      </c>
      <c r="EE13" s="8">
        <f t="shared" si="20"/>
        <v>166.21700000000001</v>
      </c>
      <c r="EF13" s="8">
        <f t="shared" si="20"/>
        <v>6.8741999999999992</v>
      </c>
      <c r="EG13" s="8">
        <f t="shared" si="20"/>
        <v>86.365900000000011</v>
      </c>
      <c r="EH13" s="8">
        <f t="shared" si="21"/>
        <v>0</v>
      </c>
      <c r="EI13" s="12">
        <f t="shared" si="22"/>
        <v>259.45710000000003</v>
      </c>
      <c r="EJ13" s="11">
        <f t="shared" si="23"/>
        <v>283.87939999999998</v>
      </c>
      <c r="EK13" s="11">
        <f t="shared" si="24"/>
        <v>0</v>
      </c>
      <c r="EL13" s="11">
        <f t="shared" si="24"/>
        <v>0</v>
      </c>
      <c r="EM13" s="12">
        <f t="shared" si="25"/>
        <v>283.87939999999998</v>
      </c>
      <c r="EN13" s="8">
        <f t="shared" si="26"/>
        <v>197.67260000000002</v>
      </c>
      <c r="EO13" s="8">
        <f t="shared" si="26"/>
        <v>6.8741999999999992</v>
      </c>
      <c r="EP13" s="8">
        <f t="shared" si="26"/>
        <v>139.92870000000002</v>
      </c>
      <c r="EQ13" s="8">
        <f t="shared" si="27"/>
        <v>0</v>
      </c>
      <c r="ER13" s="12">
        <f t="shared" si="28"/>
        <v>344.47550000000001</v>
      </c>
      <c r="ES13" s="8">
        <f t="shared" si="50"/>
        <v>713.49804053535343</v>
      </c>
      <c r="ET13" s="8">
        <f t="shared" si="38"/>
        <v>0</v>
      </c>
      <c r="EU13" s="8">
        <f t="shared" si="38"/>
        <v>0</v>
      </c>
      <c r="EV13" s="12">
        <f t="shared" si="38"/>
        <v>713.49804053535343</v>
      </c>
      <c r="EW13" s="14">
        <f t="shared" si="51"/>
        <v>561.61446515151511</v>
      </c>
      <c r="EX13" s="14">
        <f t="shared" si="39"/>
        <v>25.790601242424241</v>
      </c>
      <c r="EY13" s="14">
        <f t="shared" si="39"/>
        <v>9.4204365252525246</v>
      </c>
      <c r="EZ13" s="14">
        <f t="shared" si="39"/>
        <v>0</v>
      </c>
      <c r="FA13" s="15">
        <f t="shared" si="39"/>
        <v>596.82550291919176</v>
      </c>
      <c r="FB13" s="14">
        <f t="shared" si="52"/>
        <v>1191.0970421212119</v>
      </c>
      <c r="FC13" s="14">
        <f t="shared" si="40"/>
        <v>0</v>
      </c>
      <c r="FD13" s="14">
        <f t="shared" si="40"/>
        <v>0</v>
      </c>
      <c r="FE13" s="15">
        <f t="shared" si="40"/>
        <v>1191.0970421212119</v>
      </c>
      <c r="FF13" s="14">
        <f t="shared" si="40"/>
        <v>995.57267161616153</v>
      </c>
      <c r="FG13" s="14">
        <f t="shared" si="41"/>
        <v>41.173680545454538</v>
      </c>
      <c r="FH13" s="14">
        <f t="shared" si="41"/>
        <v>517.29684568686866</v>
      </c>
      <c r="FI13" s="14">
        <f t="shared" si="41"/>
        <v>0</v>
      </c>
      <c r="FJ13" s="15">
        <f t="shared" si="41"/>
        <v>1554.0431978484849</v>
      </c>
      <c r="FK13" s="14">
        <f t="shared" si="41"/>
        <v>1700.3229072525248</v>
      </c>
      <c r="FL13" s="8">
        <f t="shared" si="42"/>
        <v>0</v>
      </c>
      <c r="FM13" s="8">
        <f t="shared" si="42"/>
        <v>0</v>
      </c>
      <c r="FN13" s="12">
        <f t="shared" si="42"/>
        <v>1700.3229072525248</v>
      </c>
      <c r="FO13" s="8">
        <f t="shared" si="42"/>
        <v>1183.9790062828281</v>
      </c>
      <c r="FP13" s="8">
        <f t="shared" si="42"/>
        <v>41.173680545454538</v>
      </c>
      <c r="FQ13" s="8">
        <f t="shared" si="42"/>
        <v>838.11637615151517</v>
      </c>
      <c r="FR13" s="8">
        <f t="shared" si="42"/>
        <v>0</v>
      </c>
      <c r="FS13" s="12">
        <f t="shared" si="42"/>
        <v>2063.2690629797976</v>
      </c>
      <c r="FT13" s="14">
        <f t="shared" si="29"/>
        <v>404.35471826205026</v>
      </c>
      <c r="FU13" s="14">
        <f t="shared" si="29"/>
        <v>0</v>
      </c>
      <c r="FV13" s="14">
        <f t="shared" si="29"/>
        <v>0</v>
      </c>
      <c r="FW13" s="15">
        <f t="shared" si="29"/>
        <v>404.35471826205026</v>
      </c>
      <c r="FX13" s="14">
        <f t="shared" si="29"/>
        <v>551.33129667345554</v>
      </c>
      <c r="FY13" s="14">
        <f t="shared" si="29"/>
        <v>23.334012219959263</v>
      </c>
      <c r="FZ13" s="14">
        <f t="shared" si="29"/>
        <v>35.378818737270869</v>
      </c>
      <c r="GA13" s="14">
        <f t="shared" si="29"/>
        <v>0</v>
      </c>
      <c r="GB13" s="15">
        <f t="shared" si="29"/>
        <v>610.04412763068569</v>
      </c>
      <c r="GC13" s="14">
        <f t="shared" si="29"/>
        <v>675.02036659877797</v>
      </c>
      <c r="GD13" s="14">
        <f t="shared" si="29"/>
        <v>0</v>
      </c>
      <c r="GE13" s="14">
        <f t="shared" si="29"/>
        <v>0</v>
      </c>
      <c r="GF13" s="15">
        <f t="shared" si="29"/>
        <v>675.02036659877797</v>
      </c>
      <c r="GG13" s="14">
        <f t="shared" si="29"/>
        <v>564.21249151391726</v>
      </c>
      <c r="GH13" s="14">
        <f t="shared" si="29"/>
        <v>23.334012219959263</v>
      </c>
      <c r="GI13" s="14">
        <f t="shared" si="29"/>
        <v>293.16327223353704</v>
      </c>
      <c r="GJ13" s="14">
        <f t="shared" ref="GJ13:GO55" si="56">EH13/$C13*1000000</f>
        <v>0</v>
      </c>
      <c r="GK13" s="15">
        <f t="shared" si="56"/>
        <v>880.70977596741352</v>
      </c>
      <c r="GL13" s="14">
        <f t="shared" si="56"/>
        <v>963.60964019008816</v>
      </c>
      <c r="GM13" s="14">
        <f t="shared" si="56"/>
        <v>0</v>
      </c>
      <c r="GN13" s="14">
        <f t="shared" si="56"/>
        <v>0</v>
      </c>
      <c r="GO13" s="15">
        <f t="shared" si="56"/>
        <v>963.60964019008816</v>
      </c>
      <c r="GP13" s="14">
        <f t="shared" si="54"/>
        <v>670.98642226748143</v>
      </c>
      <c r="GQ13" s="14">
        <f t="shared" si="54"/>
        <v>23.334012219959263</v>
      </c>
      <c r="GR13" s="14">
        <f t="shared" si="54"/>
        <v>474.97861507128317</v>
      </c>
      <c r="GS13" s="14">
        <f t="shared" si="54"/>
        <v>0</v>
      </c>
      <c r="GT13" s="15">
        <f t="shared" si="54"/>
        <v>1169.2990495587239</v>
      </c>
      <c r="GU13" s="14">
        <f t="shared" si="53"/>
        <v>2421.9213867459384</v>
      </c>
      <c r="GV13" s="14">
        <f t="shared" si="43"/>
        <v>0</v>
      </c>
      <c r="GW13" s="14">
        <f t="shared" si="43"/>
        <v>0</v>
      </c>
      <c r="GX13" s="15">
        <f t="shared" si="43"/>
        <v>2421.9213867459384</v>
      </c>
      <c r="GY13" s="14">
        <f t="shared" si="43"/>
        <v>3302.25170695413</v>
      </c>
      <c r="GZ13" s="14">
        <f t="shared" si="43"/>
        <v>139.76130531383072</v>
      </c>
      <c r="HA13" s="14">
        <f t="shared" si="43"/>
        <v>211.90482976403538</v>
      </c>
      <c r="HB13" s="14">
        <f t="shared" si="43"/>
        <v>0</v>
      </c>
      <c r="HC13" s="15">
        <f t="shared" si="43"/>
        <v>3653.9178420319963</v>
      </c>
      <c r="HD13" s="14">
        <f t="shared" si="43"/>
        <v>4043.0992604250232</v>
      </c>
      <c r="HE13" s="14">
        <f t="shared" si="43"/>
        <v>0</v>
      </c>
      <c r="HF13" s="14">
        <f t="shared" si="43"/>
        <v>0</v>
      </c>
      <c r="HG13" s="15">
        <f t="shared" si="43"/>
        <v>4043.0992604250232</v>
      </c>
      <c r="HH13" s="14">
        <f t="shared" si="43"/>
        <v>3379.404859525328</v>
      </c>
      <c r="HI13" s="14">
        <f t="shared" si="43"/>
        <v>139.76130531383072</v>
      </c>
      <c r="HJ13" s="14">
        <f t="shared" si="43"/>
        <v>1755.9295508719235</v>
      </c>
      <c r="HK13" s="14">
        <f t="shared" si="43"/>
        <v>0</v>
      </c>
      <c r="HL13" s="15">
        <f t="shared" si="43"/>
        <v>5275.0957157110815</v>
      </c>
      <c r="HM13" s="14">
        <f t="shared" si="43"/>
        <v>5771.6324075102675</v>
      </c>
      <c r="HN13" s="14">
        <f t="shared" si="43"/>
        <v>0</v>
      </c>
      <c r="HO13" s="14">
        <f t="shared" si="43"/>
        <v>0</v>
      </c>
      <c r="HP13" s="15">
        <f t="shared" si="43"/>
        <v>5771.6324075102675</v>
      </c>
      <c r="HQ13" s="14">
        <f t="shared" si="43"/>
        <v>4018.9375637570547</v>
      </c>
      <c r="HR13" s="14">
        <f t="shared" si="43"/>
        <v>139.76130531383072</v>
      </c>
      <c r="HS13" s="14">
        <f t="shared" si="43"/>
        <v>2844.9299937254418</v>
      </c>
      <c r="HT13" s="14">
        <f t="shared" si="43"/>
        <v>0</v>
      </c>
      <c r="HU13" s="15">
        <f t="shared" si="43"/>
        <v>7003.6288627963277</v>
      </c>
    </row>
    <row r="14" spans="1:229" x14ac:dyDescent="0.3">
      <c r="A14" s="5" t="str">
        <f>[1]Download!A14</f>
        <v>FY1970</v>
      </c>
      <c r="B14" s="1" t="s">
        <v>173</v>
      </c>
      <c r="C14" s="6">
        <f>[1]Download!C14</f>
        <v>308500</v>
      </c>
      <c r="D14" s="17">
        <f>[1]Download!D14</f>
        <v>5.7709975669099753</v>
      </c>
      <c r="E14" s="16"/>
      <c r="F14" s="7">
        <f>[1]Download!F14</f>
        <v>938.9</v>
      </c>
      <c r="G14" s="8">
        <f>[1]Download!G14+[1]Download!H14</f>
        <v>128.4</v>
      </c>
      <c r="H14" s="8">
        <f t="shared" si="6"/>
        <v>1067.3</v>
      </c>
      <c r="I14" s="8">
        <f>[1]Download!K14</f>
        <v>0</v>
      </c>
      <c r="J14" s="8">
        <f>[1]Download!J14</f>
        <v>0</v>
      </c>
      <c r="K14" s="8">
        <f t="shared" si="7"/>
        <v>1067.3</v>
      </c>
      <c r="L14" s="7">
        <f>[1]Download!N14/1000</f>
        <v>158.2713</v>
      </c>
      <c r="M14" s="8">
        <f>[1]Download!R14/1000</f>
        <v>9.0327000000000002</v>
      </c>
      <c r="N14" s="8">
        <f>[1]Download!AD14/1000</f>
        <v>131.2191</v>
      </c>
      <c r="O14" s="8">
        <f>[1]Download!V14/1000</f>
        <v>0</v>
      </c>
      <c r="P14" s="8">
        <f t="shared" si="8"/>
        <v>298.5231</v>
      </c>
      <c r="Q14" s="8">
        <f>[1]Download!Z14/1000</f>
        <v>0.5</v>
      </c>
      <c r="R14" s="8">
        <f t="shared" si="9"/>
        <v>768.27689999999996</v>
      </c>
      <c r="S14" s="8">
        <f t="shared" si="0"/>
        <v>768.77689999999996</v>
      </c>
      <c r="T14" s="7">
        <f>[1]Download!O14/1000</f>
        <v>2.8475000000000001</v>
      </c>
      <c r="U14" s="8">
        <f>[1]Download!S14/1000</f>
        <v>0.23730000000000001</v>
      </c>
      <c r="V14" s="8">
        <f>[1]Download!AE14/1000</f>
        <v>0</v>
      </c>
      <c r="W14" s="8">
        <f t="shared" si="30"/>
        <v>3.0848</v>
      </c>
      <c r="X14" s="8">
        <f t="shared" si="31"/>
        <v>1070.3848</v>
      </c>
      <c r="Y14" s="7">
        <f>[1]Download!Q14/1000</f>
        <v>6.0953999999999997</v>
      </c>
      <c r="Z14" s="8">
        <f>[1]Download!U14/1000</f>
        <v>0.66239999999999999</v>
      </c>
      <c r="AA14" s="8">
        <f>[1]Download!AG14/1000</f>
        <v>24.907499999999999</v>
      </c>
      <c r="AB14" s="8">
        <f t="shared" si="32"/>
        <v>31.665299999999998</v>
      </c>
      <c r="AC14" s="8">
        <f t="shared" si="33"/>
        <v>1102.0500999999999</v>
      </c>
      <c r="AD14" s="7">
        <f>[1]Download!P14/1000</f>
        <v>37.7714</v>
      </c>
      <c r="AE14" s="8">
        <f>[1]Download!T14/1000</f>
        <v>0</v>
      </c>
      <c r="AF14" s="8">
        <f>[1]Download!AF14/1000</f>
        <v>54.540199999999999</v>
      </c>
      <c r="AG14" s="8">
        <f t="shared" si="34"/>
        <v>92.311599999999999</v>
      </c>
      <c r="AH14" s="8">
        <f t="shared" si="35"/>
        <v>1194.3616999999999</v>
      </c>
      <c r="AI14" s="7">
        <f t="shared" si="44"/>
        <v>5418.3896155717757</v>
      </c>
      <c r="AJ14" s="8">
        <f t="shared" si="45"/>
        <v>740.99608759124089</v>
      </c>
      <c r="AK14" s="8">
        <f t="shared" si="46"/>
        <v>6159.3857031630168</v>
      </c>
      <c r="AL14" s="8">
        <f t="shared" si="47"/>
        <v>0</v>
      </c>
      <c r="AM14" s="8">
        <f t="shared" si="48"/>
        <v>0</v>
      </c>
      <c r="AN14" s="8">
        <f t="shared" si="49"/>
        <v>6159.3857031630168</v>
      </c>
      <c r="AO14" s="7">
        <f t="shared" si="36"/>
        <v>913.38328721167875</v>
      </c>
      <c r="AP14" s="8">
        <f t="shared" si="36"/>
        <v>52.127689722627736</v>
      </c>
      <c r="AQ14" s="8">
        <f t="shared" si="36"/>
        <v>757.26510683211677</v>
      </c>
      <c r="AR14" s="8">
        <f t="shared" si="36"/>
        <v>0</v>
      </c>
      <c r="AS14" s="8">
        <f t="shared" si="36"/>
        <v>1722.7760837664232</v>
      </c>
      <c r="AT14" s="8">
        <f t="shared" si="36"/>
        <v>2.8854987834549877</v>
      </c>
      <c r="AU14" s="8">
        <f t="shared" si="36"/>
        <v>4433.7241206131384</v>
      </c>
      <c r="AV14" s="8">
        <f t="shared" si="36"/>
        <v>4436.6096193965932</v>
      </c>
      <c r="AW14" s="7">
        <f t="shared" si="36"/>
        <v>16.432915571776157</v>
      </c>
      <c r="AX14" s="8">
        <f t="shared" si="36"/>
        <v>1.3694577226277371</v>
      </c>
      <c r="AY14" s="8">
        <f t="shared" si="36"/>
        <v>0</v>
      </c>
      <c r="AZ14" s="8">
        <f t="shared" si="36"/>
        <v>17.802373294403893</v>
      </c>
      <c r="BA14" s="8">
        <f t="shared" si="36"/>
        <v>6177.1880764574207</v>
      </c>
      <c r="BB14" s="7">
        <f t="shared" si="36"/>
        <v>35.176538569343059</v>
      </c>
      <c r="BC14" s="8">
        <f t="shared" si="36"/>
        <v>3.8227087883211675</v>
      </c>
      <c r="BD14" s="8">
        <f t="shared" si="36"/>
        <v>143.74112189781022</v>
      </c>
      <c r="BE14" s="8">
        <f t="shared" si="36"/>
        <v>182.74036925547443</v>
      </c>
      <c r="BF14" s="8">
        <f t="shared" si="36"/>
        <v>6359.9284457128942</v>
      </c>
      <c r="BG14" s="7">
        <f t="shared" si="36"/>
        <v>217.97865749878343</v>
      </c>
      <c r="BH14" s="8">
        <f t="shared" si="36"/>
        <v>0</v>
      </c>
      <c r="BI14" s="8">
        <f t="shared" si="36"/>
        <v>314.75136149878341</v>
      </c>
      <c r="BJ14" s="8">
        <f t="shared" si="36"/>
        <v>532.73001899756684</v>
      </c>
      <c r="BK14" s="8">
        <f t="shared" si="36"/>
        <v>6892.6584647104619</v>
      </c>
      <c r="BL14" s="7">
        <f t="shared" si="10"/>
        <v>3043.4359805510535</v>
      </c>
      <c r="BM14" s="8">
        <f t="shared" si="1"/>
        <v>416.2074554294976</v>
      </c>
      <c r="BN14" s="8">
        <f t="shared" si="1"/>
        <v>3459.6434359805507</v>
      </c>
      <c r="BO14" s="8">
        <f t="shared" si="1"/>
        <v>0</v>
      </c>
      <c r="BP14" s="8">
        <f t="shared" si="1"/>
        <v>0</v>
      </c>
      <c r="BQ14" s="8">
        <f t="shared" si="1"/>
        <v>3459.6434359805507</v>
      </c>
      <c r="BR14" s="7">
        <f t="shared" si="1"/>
        <v>513.03500810372771</v>
      </c>
      <c r="BS14" s="8">
        <f t="shared" si="2"/>
        <v>29.279416531604539</v>
      </c>
      <c r="BT14" s="8">
        <f t="shared" si="2"/>
        <v>425.34554294975686</v>
      </c>
      <c r="BU14" s="8">
        <f t="shared" si="2"/>
        <v>0</v>
      </c>
      <c r="BV14" s="8">
        <f t="shared" si="2"/>
        <v>967.65996758508913</v>
      </c>
      <c r="BW14" s="8">
        <f t="shared" si="2"/>
        <v>1.6207455429497568</v>
      </c>
      <c r="BX14" s="8">
        <f t="shared" si="2"/>
        <v>2490.362722852512</v>
      </c>
      <c r="BY14" s="8">
        <f t="shared" si="2"/>
        <v>2491.9834683954618</v>
      </c>
      <c r="BZ14" s="7">
        <f t="shared" si="2"/>
        <v>9.2301458670988659</v>
      </c>
      <c r="CA14" s="8">
        <f t="shared" si="3"/>
        <v>0.76920583468395465</v>
      </c>
      <c r="CB14" s="8">
        <f t="shared" si="3"/>
        <v>0</v>
      </c>
      <c r="CC14" s="8">
        <f t="shared" si="3"/>
        <v>9.9993517017828193</v>
      </c>
      <c r="CD14" s="8">
        <f t="shared" si="3"/>
        <v>3469.6427876823341</v>
      </c>
      <c r="CE14" s="7">
        <f t="shared" si="3"/>
        <v>19.758184764991896</v>
      </c>
      <c r="CF14" s="8">
        <f t="shared" si="3"/>
        <v>2.1471636952998381</v>
      </c>
      <c r="CG14" s="8">
        <f t="shared" si="3"/>
        <v>80.737439222042141</v>
      </c>
      <c r="CH14" s="8">
        <f t="shared" si="3"/>
        <v>102.64278768233386</v>
      </c>
      <c r="CI14" s="8">
        <f t="shared" si="3"/>
        <v>3572.2855753646677</v>
      </c>
      <c r="CJ14" s="7">
        <f t="shared" si="3"/>
        <v>122.4356564019449</v>
      </c>
      <c r="CK14" s="8">
        <f t="shared" si="3"/>
        <v>0</v>
      </c>
      <c r="CL14" s="8">
        <f t="shared" si="3"/>
        <v>176.79157212317668</v>
      </c>
      <c r="CM14" s="8">
        <f t="shared" si="3"/>
        <v>299.22722852512157</v>
      </c>
      <c r="CN14" s="8">
        <f t="shared" si="3"/>
        <v>3871.5128038897892</v>
      </c>
      <c r="CO14" s="7">
        <f t="shared" ref="CO14:DD29" si="57">BL14*$D14</f>
        <v>17563.661638806403</v>
      </c>
      <c r="CP14" s="8">
        <f t="shared" si="57"/>
        <v>2401.9322126134225</v>
      </c>
      <c r="CQ14" s="8">
        <f t="shared" si="57"/>
        <v>19965.593851419824</v>
      </c>
      <c r="CR14" s="8">
        <f t="shared" si="57"/>
        <v>0</v>
      </c>
      <c r="CS14" s="8">
        <f t="shared" si="57"/>
        <v>0</v>
      </c>
      <c r="CT14" s="8">
        <f t="shared" si="57"/>
        <v>19965.593851419824</v>
      </c>
      <c r="CU14" s="7">
        <f t="shared" si="57"/>
        <v>2960.7237835062519</v>
      </c>
      <c r="CV14" s="8">
        <f t="shared" si="57"/>
        <v>168.97144156443352</v>
      </c>
      <c r="CW14" s="8">
        <f t="shared" si="57"/>
        <v>2454.6680934590495</v>
      </c>
      <c r="CX14" s="8">
        <f t="shared" si="57"/>
        <v>0</v>
      </c>
      <c r="CY14" s="8">
        <f t="shared" si="57"/>
        <v>5584.3633185297349</v>
      </c>
      <c r="CZ14" s="8">
        <f t="shared" si="57"/>
        <v>9.3533185849432332</v>
      </c>
      <c r="DA14" s="8">
        <f t="shared" si="57"/>
        <v>14371.877214305148</v>
      </c>
      <c r="DB14" s="8">
        <f t="shared" si="57"/>
        <v>14381.230532890091</v>
      </c>
      <c r="DC14" s="7">
        <f t="shared" si="57"/>
        <v>53.267149341251717</v>
      </c>
      <c r="DD14" s="8">
        <f t="shared" si="57"/>
        <v>4.4390850004140594</v>
      </c>
      <c r="DE14" s="8">
        <f t="shared" ref="DE14:DK50" si="58">CB14*$D14</f>
        <v>0</v>
      </c>
      <c r="DF14" s="8">
        <f t="shared" si="58"/>
        <v>57.70623434166577</v>
      </c>
      <c r="DG14" s="8">
        <f t="shared" si="58"/>
        <v>20023.300085761493</v>
      </c>
      <c r="DH14" s="7">
        <f t="shared" si="58"/>
        <v>114.02443620532597</v>
      </c>
      <c r="DI14" s="8">
        <f t="shared" si="58"/>
        <v>12.391276461332797</v>
      </c>
      <c r="DJ14" s="8">
        <f t="shared" si="58"/>
        <v>465.93556530894722</v>
      </c>
      <c r="DK14" s="8">
        <f t="shared" si="58"/>
        <v>592.35127797560585</v>
      </c>
      <c r="DL14" s="8">
        <f t="shared" si="55"/>
        <v>20615.651363737099</v>
      </c>
      <c r="DM14" s="7">
        <f t="shared" si="55"/>
        <v>706.57587519864978</v>
      </c>
      <c r="DN14" s="8">
        <f t="shared" si="55"/>
        <v>0</v>
      </c>
      <c r="DO14" s="8">
        <f t="shared" si="55"/>
        <v>1020.263732573042</v>
      </c>
      <c r="DP14" s="8">
        <f t="shared" si="55"/>
        <v>1726.8396077716918</v>
      </c>
      <c r="DQ14" s="12">
        <f t="shared" si="55"/>
        <v>22342.490971508789</v>
      </c>
      <c r="DR14" s="11">
        <f t="shared" si="11"/>
        <v>1070.3848</v>
      </c>
      <c r="DS14" s="11">
        <f t="shared" si="12"/>
        <v>0</v>
      </c>
      <c r="DT14" s="11">
        <f t="shared" si="12"/>
        <v>0</v>
      </c>
      <c r="DU14" s="12">
        <f t="shared" si="13"/>
        <v>1070.3848</v>
      </c>
      <c r="DV14" s="8">
        <f t="shared" si="14"/>
        <v>161.11879999999999</v>
      </c>
      <c r="DW14" s="8">
        <f t="shared" si="4"/>
        <v>9.27</v>
      </c>
      <c r="DX14" s="8">
        <f t="shared" si="4"/>
        <v>131.2191</v>
      </c>
      <c r="DY14" s="8">
        <f t="shared" si="15"/>
        <v>0</v>
      </c>
      <c r="DZ14" s="12">
        <f t="shared" si="16"/>
        <v>301.60789999999997</v>
      </c>
      <c r="EA14" s="11">
        <f t="shared" si="17"/>
        <v>1102.0500999999999</v>
      </c>
      <c r="EB14" s="11">
        <f t="shared" si="18"/>
        <v>0</v>
      </c>
      <c r="EC14" s="11">
        <f t="shared" si="18"/>
        <v>0</v>
      </c>
      <c r="ED14" s="12">
        <f t="shared" si="19"/>
        <v>1102.0500999999999</v>
      </c>
      <c r="EE14" s="8">
        <f t="shared" si="20"/>
        <v>167.21420000000001</v>
      </c>
      <c r="EF14" s="8">
        <f t="shared" si="20"/>
        <v>9.9323999999999995</v>
      </c>
      <c r="EG14" s="8">
        <f t="shared" si="20"/>
        <v>156.1266</v>
      </c>
      <c r="EH14" s="8">
        <f t="shared" si="21"/>
        <v>0</v>
      </c>
      <c r="EI14" s="12">
        <f t="shared" si="22"/>
        <v>333.27319999999997</v>
      </c>
      <c r="EJ14" s="11">
        <f t="shared" si="23"/>
        <v>1194.3616999999999</v>
      </c>
      <c r="EK14" s="11">
        <f t="shared" si="24"/>
        <v>0</v>
      </c>
      <c r="EL14" s="11">
        <f t="shared" si="24"/>
        <v>0</v>
      </c>
      <c r="EM14" s="12">
        <f t="shared" si="25"/>
        <v>1194.3616999999999</v>
      </c>
      <c r="EN14" s="8">
        <f t="shared" si="26"/>
        <v>204.98560000000001</v>
      </c>
      <c r="EO14" s="8">
        <f t="shared" si="26"/>
        <v>9.9323999999999995</v>
      </c>
      <c r="EP14" s="8">
        <f t="shared" si="26"/>
        <v>210.66679999999999</v>
      </c>
      <c r="EQ14" s="8">
        <f t="shared" si="27"/>
        <v>0</v>
      </c>
      <c r="ER14" s="12">
        <f t="shared" si="28"/>
        <v>425.58479999999997</v>
      </c>
      <c r="ES14" s="8">
        <f t="shared" si="50"/>
        <v>6177.1880764574207</v>
      </c>
      <c r="ET14" s="8">
        <f t="shared" si="38"/>
        <v>0</v>
      </c>
      <c r="EU14" s="8">
        <f t="shared" si="38"/>
        <v>0</v>
      </c>
      <c r="EV14" s="12">
        <f t="shared" si="38"/>
        <v>6177.1880764574207</v>
      </c>
      <c r="EW14" s="14">
        <f t="shared" si="51"/>
        <v>585.35920840875906</v>
      </c>
      <c r="EX14" s="14">
        <f t="shared" si="39"/>
        <v>27.493032408759127</v>
      </c>
      <c r="EY14" s="14">
        <f t="shared" si="39"/>
        <v>11.968471854014599</v>
      </c>
      <c r="EZ14" s="14">
        <f t="shared" si="39"/>
        <v>0</v>
      </c>
      <c r="FA14" s="15">
        <f t="shared" si="39"/>
        <v>624.82071267153276</v>
      </c>
      <c r="FB14" s="14">
        <f t="shared" si="52"/>
        <v>6359.9284457128942</v>
      </c>
      <c r="FC14" s="14">
        <f t="shared" si="40"/>
        <v>0</v>
      </c>
      <c r="FD14" s="14">
        <f t="shared" si="40"/>
        <v>0</v>
      </c>
      <c r="FE14" s="15">
        <f t="shared" si="40"/>
        <v>6359.9284457128942</v>
      </c>
      <c r="FF14" s="14">
        <f t="shared" si="40"/>
        <v>964.99274135279802</v>
      </c>
      <c r="FG14" s="14">
        <f t="shared" si="41"/>
        <v>57.319856233576637</v>
      </c>
      <c r="FH14" s="14">
        <f t="shared" si="41"/>
        <v>901.00622872992699</v>
      </c>
      <c r="FI14" s="14">
        <f t="shared" si="41"/>
        <v>0</v>
      </c>
      <c r="FJ14" s="15">
        <f t="shared" si="41"/>
        <v>1923.3188263163015</v>
      </c>
      <c r="FK14" s="14">
        <f t="shared" si="41"/>
        <v>6892.6584647104619</v>
      </c>
      <c r="FL14" s="8">
        <f t="shared" si="42"/>
        <v>0</v>
      </c>
      <c r="FM14" s="8">
        <f t="shared" si="42"/>
        <v>0</v>
      </c>
      <c r="FN14" s="12">
        <f t="shared" si="42"/>
        <v>6892.6584647104619</v>
      </c>
      <c r="FO14" s="8">
        <f t="shared" si="42"/>
        <v>1182.9713988515814</v>
      </c>
      <c r="FP14" s="8">
        <f t="shared" si="42"/>
        <v>57.319856233576637</v>
      </c>
      <c r="FQ14" s="8">
        <f t="shared" si="42"/>
        <v>1215.7575902287103</v>
      </c>
      <c r="FR14" s="8">
        <f t="shared" si="42"/>
        <v>0</v>
      </c>
      <c r="FS14" s="12">
        <f t="shared" si="42"/>
        <v>2456.0488453138682</v>
      </c>
      <c r="FT14" s="14">
        <f t="shared" si="29"/>
        <v>3469.6427876823341</v>
      </c>
      <c r="FU14" s="14">
        <f t="shared" si="29"/>
        <v>0</v>
      </c>
      <c r="FV14" s="14">
        <f t="shared" si="29"/>
        <v>0</v>
      </c>
      <c r="FW14" s="15">
        <f t="shared" si="29"/>
        <v>3469.6427876823341</v>
      </c>
      <c r="FX14" s="14">
        <f t="shared" si="29"/>
        <v>522.26515397082665</v>
      </c>
      <c r="FY14" s="14">
        <f t="shared" si="29"/>
        <v>30.048622366288491</v>
      </c>
      <c r="FZ14" s="14">
        <f t="shared" si="29"/>
        <v>425.34554294975686</v>
      </c>
      <c r="GA14" s="14">
        <f t="shared" si="29"/>
        <v>0</v>
      </c>
      <c r="GB14" s="15">
        <f t="shared" si="29"/>
        <v>977.65931928687201</v>
      </c>
      <c r="GC14" s="14">
        <f t="shared" si="29"/>
        <v>3572.2855753646677</v>
      </c>
      <c r="GD14" s="14">
        <f t="shared" si="29"/>
        <v>0</v>
      </c>
      <c r="GE14" s="14">
        <f t="shared" si="29"/>
        <v>0</v>
      </c>
      <c r="GF14" s="15">
        <f t="shared" si="29"/>
        <v>3572.2855753646677</v>
      </c>
      <c r="GG14" s="14">
        <f t="shared" si="29"/>
        <v>542.02333873581847</v>
      </c>
      <c r="GH14" s="14">
        <f t="shared" si="29"/>
        <v>32.195786061588329</v>
      </c>
      <c r="GI14" s="14">
        <f t="shared" si="29"/>
        <v>506.08298217179902</v>
      </c>
      <c r="GJ14" s="14">
        <f t="shared" si="56"/>
        <v>0</v>
      </c>
      <c r="GK14" s="15">
        <f t="shared" si="56"/>
        <v>1080.3021069692059</v>
      </c>
      <c r="GL14" s="14">
        <f t="shared" si="56"/>
        <v>3871.5128038897892</v>
      </c>
      <c r="GM14" s="14">
        <f t="shared" si="56"/>
        <v>0</v>
      </c>
      <c r="GN14" s="14">
        <f t="shared" si="56"/>
        <v>0</v>
      </c>
      <c r="GO14" s="15">
        <f t="shared" si="56"/>
        <v>3871.5128038897892</v>
      </c>
      <c r="GP14" s="14">
        <f t="shared" si="54"/>
        <v>664.4589951377634</v>
      </c>
      <c r="GQ14" s="14">
        <f t="shared" si="54"/>
        <v>32.195786061588329</v>
      </c>
      <c r="GR14" s="14">
        <f t="shared" si="54"/>
        <v>682.87455429497572</v>
      </c>
      <c r="GS14" s="14">
        <f t="shared" si="54"/>
        <v>0</v>
      </c>
      <c r="GT14" s="15">
        <f t="shared" si="54"/>
        <v>1379.5293354943271</v>
      </c>
      <c r="GU14" s="14">
        <f t="shared" si="53"/>
        <v>20023.300085761493</v>
      </c>
      <c r="GV14" s="14">
        <f t="shared" si="43"/>
        <v>0</v>
      </c>
      <c r="GW14" s="14">
        <f t="shared" si="43"/>
        <v>0</v>
      </c>
      <c r="GX14" s="15">
        <f t="shared" si="43"/>
        <v>20023.300085761493</v>
      </c>
      <c r="GY14" s="14">
        <f t="shared" si="43"/>
        <v>3013.9909328475042</v>
      </c>
      <c r="GZ14" s="14">
        <f t="shared" si="43"/>
        <v>173.41052656484754</v>
      </c>
      <c r="HA14" s="14">
        <f t="shared" si="43"/>
        <v>2454.6680934590495</v>
      </c>
      <c r="HB14" s="14">
        <f t="shared" si="43"/>
        <v>0</v>
      </c>
      <c r="HC14" s="15">
        <f t="shared" si="43"/>
        <v>5642.0695528714014</v>
      </c>
      <c r="HD14" s="14">
        <f t="shared" si="43"/>
        <v>20615.651363737099</v>
      </c>
      <c r="HE14" s="14">
        <f t="shared" si="43"/>
        <v>0</v>
      </c>
      <c r="HF14" s="14">
        <f t="shared" si="43"/>
        <v>0</v>
      </c>
      <c r="HG14" s="15">
        <f t="shared" si="43"/>
        <v>20615.651363737099</v>
      </c>
      <c r="HH14" s="14">
        <f t="shared" si="43"/>
        <v>3128.0153690528296</v>
      </c>
      <c r="HI14" s="14">
        <f t="shared" si="43"/>
        <v>185.80180302618035</v>
      </c>
      <c r="HJ14" s="14">
        <f t="shared" si="43"/>
        <v>2920.6036587679964</v>
      </c>
      <c r="HK14" s="14">
        <f t="shared" si="43"/>
        <v>0</v>
      </c>
      <c r="HL14" s="15">
        <f t="shared" si="43"/>
        <v>6234.420830847007</v>
      </c>
      <c r="HM14" s="14">
        <f t="shared" si="43"/>
        <v>22342.490971508789</v>
      </c>
      <c r="HN14" s="14">
        <f t="shared" si="43"/>
        <v>0</v>
      </c>
      <c r="HO14" s="14">
        <f t="shared" si="43"/>
        <v>0</v>
      </c>
      <c r="HP14" s="15">
        <f t="shared" si="43"/>
        <v>22342.490971508789</v>
      </c>
      <c r="HQ14" s="14">
        <f t="shared" ref="HQ14:HU64" si="59">GP14*$D14</f>
        <v>3834.5912442514796</v>
      </c>
      <c r="HR14" s="14">
        <f t="shared" si="59"/>
        <v>185.80180302618035</v>
      </c>
      <c r="HS14" s="14">
        <f t="shared" si="59"/>
        <v>3940.8673913410389</v>
      </c>
      <c r="HT14" s="14">
        <f t="shared" si="59"/>
        <v>0</v>
      </c>
      <c r="HU14" s="15">
        <f t="shared" si="59"/>
        <v>7961.2604386186968</v>
      </c>
    </row>
    <row r="15" spans="1:229" x14ac:dyDescent="0.3">
      <c r="A15" s="5" t="str">
        <f>[1]Download!A15</f>
        <v>FY1971</v>
      </c>
      <c r="B15" s="1" t="s">
        <v>172</v>
      </c>
      <c r="C15" s="6">
        <f>[1]Download!C15</f>
        <v>319600</v>
      </c>
      <c r="D15" s="17">
        <f>[1]Download!D15</f>
        <v>5.6072813238770687</v>
      </c>
      <c r="E15" s="16"/>
      <c r="F15" s="7">
        <f>[1]Download!F15</f>
        <v>47</v>
      </c>
      <c r="G15" s="8">
        <f>[1]Download!G15+[1]Download!H15</f>
        <v>173.4</v>
      </c>
      <c r="H15" s="8">
        <f t="shared" si="6"/>
        <v>220.4</v>
      </c>
      <c r="I15" s="8">
        <f>[1]Download!K15</f>
        <v>0</v>
      </c>
      <c r="J15" s="8">
        <f>[1]Download!J15</f>
        <v>0</v>
      </c>
      <c r="K15" s="8">
        <f t="shared" si="7"/>
        <v>220.4</v>
      </c>
      <c r="L15" s="7">
        <f>[1]Download!N15/1000</f>
        <v>255.619</v>
      </c>
      <c r="M15" s="8">
        <f>[1]Download!R15/1000</f>
        <v>14.8384</v>
      </c>
      <c r="N15" s="8">
        <f>[1]Download!AD15/1000</f>
        <v>92.574399999999997</v>
      </c>
      <c r="O15" s="8">
        <f>[1]Download!V15/1000</f>
        <v>0</v>
      </c>
      <c r="P15" s="8">
        <f t="shared" si="8"/>
        <v>363.03179999999998</v>
      </c>
      <c r="Q15" s="8">
        <f>[1]Download!Z15/1000</f>
        <v>0.125</v>
      </c>
      <c r="R15" s="8">
        <f t="shared" si="9"/>
        <v>-142.7568</v>
      </c>
      <c r="S15" s="8">
        <f t="shared" si="0"/>
        <v>-142.6318</v>
      </c>
      <c r="T15" s="7">
        <f>[1]Download!O15/1000</f>
        <v>2.5305</v>
      </c>
      <c r="U15" s="8">
        <f>[1]Download!S15/1000</f>
        <v>0.34189999999999998</v>
      </c>
      <c r="V15" s="8">
        <f>[1]Download!AE15/1000</f>
        <v>0</v>
      </c>
      <c r="W15" s="8">
        <f t="shared" si="30"/>
        <v>2.8723999999999998</v>
      </c>
      <c r="X15" s="8">
        <f t="shared" si="31"/>
        <v>223.2724</v>
      </c>
      <c r="Y15" s="7">
        <f>[1]Download!Q15/1000</f>
        <v>8.1715</v>
      </c>
      <c r="Z15" s="8">
        <f>[1]Download!U15/1000</f>
        <v>0.9224</v>
      </c>
      <c r="AA15" s="8">
        <f>[1]Download!AG15/1000</f>
        <v>15.9435</v>
      </c>
      <c r="AB15" s="8">
        <f t="shared" si="32"/>
        <v>25.037399999999998</v>
      </c>
      <c r="AC15" s="8">
        <f t="shared" si="33"/>
        <v>248.3098</v>
      </c>
      <c r="AD15" s="7">
        <f>[1]Download!P15/1000</f>
        <v>45.076800000000006</v>
      </c>
      <c r="AE15" s="8">
        <f>[1]Download!T15/1000</f>
        <v>0</v>
      </c>
      <c r="AF15" s="8">
        <f>[1]Download!AF15/1000</f>
        <v>70.963300000000004</v>
      </c>
      <c r="AG15" s="8">
        <f t="shared" si="34"/>
        <v>116.04010000000001</v>
      </c>
      <c r="AH15" s="8">
        <f t="shared" si="35"/>
        <v>364.34989999999999</v>
      </c>
      <c r="AI15" s="7">
        <f t="shared" si="44"/>
        <v>263.54222222222222</v>
      </c>
      <c r="AJ15" s="8">
        <f t="shared" si="45"/>
        <v>972.30258156028378</v>
      </c>
      <c r="AK15" s="8">
        <f t="shared" si="46"/>
        <v>1235.844803782506</v>
      </c>
      <c r="AL15" s="8">
        <f t="shared" si="47"/>
        <v>0</v>
      </c>
      <c r="AM15" s="8">
        <f t="shared" si="48"/>
        <v>0</v>
      </c>
      <c r="AN15" s="8">
        <f t="shared" si="49"/>
        <v>1235.844803782506</v>
      </c>
      <c r="AO15" s="7">
        <f t="shared" si="36"/>
        <v>1433.3276447281323</v>
      </c>
      <c r="AP15" s="8">
        <f t="shared" si="36"/>
        <v>83.203083196217491</v>
      </c>
      <c r="AQ15" s="8">
        <f t="shared" si="36"/>
        <v>519.09070418912529</v>
      </c>
      <c r="AR15" s="8">
        <f t="shared" si="36"/>
        <v>0</v>
      </c>
      <c r="AS15" s="8">
        <f t="shared" si="36"/>
        <v>2035.6214321134751</v>
      </c>
      <c r="AT15" s="8">
        <f t="shared" si="36"/>
        <v>0.70091016548463358</v>
      </c>
      <c r="AU15" s="8">
        <f t="shared" si="36"/>
        <v>-800.47753849645392</v>
      </c>
      <c r="AV15" s="8">
        <f t="shared" si="36"/>
        <v>-799.77662833096929</v>
      </c>
      <c r="AW15" s="7">
        <f t="shared" si="36"/>
        <v>14.189225390070922</v>
      </c>
      <c r="AX15" s="8">
        <f t="shared" si="36"/>
        <v>1.9171294846335696</v>
      </c>
      <c r="AY15" s="8">
        <f t="shared" si="36"/>
        <v>0</v>
      </c>
      <c r="AZ15" s="8">
        <f t="shared" si="36"/>
        <v>16.10635487470449</v>
      </c>
      <c r="BA15" s="8">
        <f t="shared" si="36"/>
        <v>1251.9511586572105</v>
      </c>
      <c r="BB15" s="7">
        <f t="shared" si="36"/>
        <v>45.819899338061468</v>
      </c>
      <c r="BC15" s="8">
        <f t="shared" si="36"/>
        <v>5.1721562931442078</v>
      </c>
      <c r="BD15" s="8">
        <f t="shared" si="36"/>
        <v>89.399689787234053</v>
      </c>
      <c r="BE15" s="8">
        <f t="shared" si="36"/>
        <v>140.39174541843971</v>
      </c>
      <c r="BF15" s="8">
        <f t="shared" si="36"/>
        <v>1392.34290407565</v>
      </c>
      <c r="BG15" s="7">
        <f t="shared" si="36"/>
        <v>252.75829878014187</v>
      </c>
      <c r="BH15" s="8">
        <f t="shared" si="36"/>
        <v>0</v>
      </c>
      <c r="BI15" s="8">
        <f t="shared" si="36"/>
        <v>397.91118677068562</v>
      </c>
      <c r="BJ15" s="8">
        <f t="shared" si="36"/>
        <v>650.66948555082752</v>
      </c>
      <c r="BK15" s="8">
        <f t="shared" si="36"/>
        <v>2043.0123896264774</v>
      </c>
      <c r="BL15" s="7">
        <f t="shared" si="10"/>
        <v>147.05882352941174</v>
      </c>
      <c r="BM15" s="8">
        <f t="shared" si="1"/>
        <v>542.55319148936167</v>
      </c>
      <c r="BN15" s="8">
        <f t="shared" si="1"/>
        <v>689.61201501877349</v>
      </c>
      <c r="BO15" s="8">
        <f t="shared" si="1"/>
        <v>0</v>
      </c>
      <c r="BP15" s="8">
        <f t="shared" si="1"/>
        <v>0</v>
      </c>
      <c r="BQ15" s="8">
        <f t="shared" si="1"/>
        <v>689.61201501877349</v>
      </c>
      <c r="BR15" s="7">
        <f t="shared" si="1"/>
        <v>799.80913642052565</v>
      </c>
      <c r="BS15" s="8">
        <f t="shared" si="2"/>
        <v>46.428035043804755</v>
      </c>
      <c r="BT15" s="8">
        <f t="shared" si="2"/>
        <v>289.65707133917397</v>
      </c>
      <c r="BU15" s="8">
        <f t="shared" si="2"/>
        <v>0</v>
      </c>
      <c r="BV15" s="8">
        <f t="shared" si="2"/>
        <v>1135.8942428035043</v>
      </c>
      <c r="BW15" s="8">
        <f t="shared" si="2"/>
        <v>0.39111389236545679</v>
      </c>
      <c r="BX15" s="8">
        <f t="shared" si="2"/>
        <v>-446.67334167709635</v>
      </c>
      <c r="BY15" s="8">
        <f t="shared" si="2"/>
        <v>-446.28222778473088</v>
      </c>
      <c r="BZ15" s="7">
        <f t="shared" si="2"/>
        <v>7.9177096370463067</v>
      </c>
      <c r="CA15" s="8">
        <f t="shared" si="3"/>
        <v>1.0697747183979973</v>
      </c>
      <c r="CB15" s="8">
        <f t="shared" si="3"/>
        <v>0</v>
      </c>
      <c r="CC15" s="8">
        <f t="shared" si="3"/>
        <v>8.9874843554443036</v>
      </c>
      <c r="CD15" s="8">
        <f t="shared" si="3"/>
        <v>698.59949937421777</v>
      </c>
      <c r="CE15" s="7">
        <f t="shared" si="3"/>
        <v>25.567897371714643</v>
      </c>
      <c r="CF15" s="8">
        <f t="shared" si="3"/>
        <v>2.8861076345431789</v>
      </c>
      <c r="CG15" s="8">
        <f t="shared" si="3"/>
        <v>49.885794743429287</v>
      </c>
      <c r="CH15" s="8">
        <f t="shared" si="3"/>
        <v>78.339799749687103</v>
      </c>
      <c r="CI15" s="8">
        <f t="shared" si="3"/>
        <v>776.93929912390479</v>
      </c>
      <c r="CJ15" s="7">
        <f t="shared" si="3"/>
        <v>141.04130162703382</v>
      </c>
      <c r="CK15" s="8">
        <f t="shared" si="3"/>
        <v>0</v>
      </c>
      <c r="CL15" s="8">
        <f t="shared" si="3"/>
        <v>222.03785982478101</v>
      </c>
      <c r="CM15" s="8">
        <f t="shared" si="3"/>
        <v>363.0791614518148</v>
      </c>
      <c r="CN15" s="8">
        <f t="shared" si="3"/>
        <v>1140.0184605757197</v>
      </c>
      <c r="CO15" s="7">
        <f t="shared" si="57"/>
        <v>824.60019468780411</v>
      </c>
      <c r="CP15" s="8">
        <f t="shared" si="57"/>
        <v>3042.2483778481965</v>
      </c>
      <c r="CQ15" s="8">
        <f t="shared" si="57"/>
        <v>3866.848572536001</v>
      </c>
      <c r="CR15" s="8">
        <f t="shared" si="57"/>
        <v>0</v>
      </c>
      <c r="CS15" s="8">
        <f t="shared" si="57"/>
        <v>0</v>
      </c>
      <c r="CT15" s="8">
        <f t="shared" si="57"/>
        <v>3866.848572536001</v>
      </c>
      <c r="CU15" s="7">
        <f t="shared" si="57"/>
        <v>4484.7548333170598</v>
      </c>
      <c r="CV15" s="8">
        <f t="shared" si="57"/>
        <v>260.33505380543647</v>
      </c>
      <c r="CW15" s="8">
        <f t="shared" si="57"/>
        <v>1624.188686449078</v>
      </c>
      <c r="CX15" s="8">
        <f t="shared" si="57"/>
        <v>0</v>
      </c>
      <c r="CY15" s="8">
        <f t="shared" si="57"/>
        <v>6369.2785735715743</v>
      </c>
      <c r="CZ15" s="8">
        <f t="shared" si="57"/>
        <v>2.1930856241696919</v>
      </c>
      <c r="DA15" s="8">
        <f t="shared" si="57"/>
        <v>-2504.623086659743</v>
      </c>
      <c r="DB15" s="8">
        <f t="shared" si="57"/>
        <v>-2502.4300010355732</v>
      </c>
      <c r="DC15" s="7">
        <f t="shared" si="57"/>
        <v>44.396825375691236</v>
      </c>
      <c r="DD15" s="8">
        <f t="shared" si="57"/>
        <v>5.998527799228941</v>
      </c>
      <c r="DE15" s="8">
        <f t="shared" si="58"/>
        <v>0</v>
      </c>
      <c r="DF15" s="8">
        <f t="shared" si="58"/>
        <v>50.395353174920174</v>
      </c>
      <c r="DG15" s="8">
        <f t="shared" si="58"/>
        <v>3917.2439257109213</v>
      </c>
      <c r="DH15" s="7">
        <f t="shared" si="58"/>
        <v>143.3663934232211</v>
      </c>
      <c r="DI15" s="8">
        <f t="shared" si="58"/>
        <v>16.18321743787299</v>
      </c>
      <c r="DJ15" s="8">
        <f t="shared" si="58"/>
        <v>279.72368519159591</v>
      </c>
      <c r="DK15" s="8">
        <f t="shared" si="58"/>
        <v>439.27329605268994</v>
      </c>
      <c r="DL15" s="8">
        <f t="shared" si="55"/>
        <v>4356.5172217636109</v>
      </c>
      <c r="DM15" s="7">
        <f t="shared" si="55"/>
        <v>790.85825650857919</v>
      </c>
      <c r="DN15" s="8">
        <f t="shared" si="55"/>
        <v>0</v>
      </c>
      <c r="DO15" s="8">
        <f t="shared" si="55"/>
        <v>1245.028744589129</v>
      </c>
      <c r="DP15" s="8">
        <f t="shared" si="55"/>
        <v>2035.887001097708</v>
      </c>
      <c r="DQ15" s="12">
        <f t="shared" si="55"/>
        <v>6392.4042228613198</v>
      </c>
      <c r="DR15" s="11">
        <f t="shared" si="11"/>
        <v>223.2724</v>
      </c>
      <c r="DS15" s="11">
        <f t="shared" si="12"/>
        <v>0</v>
      </c>
      <c r="DT15" s="11">
        <f t="shared" si="12"/>
        <v>0</v>
      </c>
      <c r="DU15" s="12">
        <f t="shared" si="13"/>
        <v>223.2724</v>
      </c>
      <c r="DV15" s="8">
        <f t="shared" si="14"/>
        <v>258.14949999999999</v>
      </c>
      <c r="DW15" s="8">
        <f t="shared" si="4"/>
        <v>15.180300000000001</v>
      </c>
      <c r="DX15" s="8">
        <f t="shared" si="4"/>
        <v>92.574399999999997</v>
      </c>
      <c r="DY15" s="8">
        <f t="shared" si="15"/>
        <v>0</v>
      </c>
      <c r="DZ15" s="12">
        <f t="shared" si="16"/>
        <v>365.90419999999995</v>
      </c>
      <c r="EA15" s="11">
        <f t="shared" si="17"/>
        <v>248.3098</v>
      </c>
      <c r="EB15" s="11">
        <f t="shared" si="18"/>
        <v>0</v>
      </c>
      <c r="EC15" s="11">
        <f t="shared" si="18"/>
        <v>0</v>
      </c>
      <c r="ED15" s="12">
        <f t="shared" si="19"/>
        <v>248.3098</v>
      </c>
      <c r="EE15" s="8">
        <f t="shared" si="20"/>
        <v>266.32099999999997</v>
      </c>
      <c r="EF15" s="8">
        <f t="shared" si="20"/>
        <v>16.102700000000002</v>
      </c>
      <c r="EG15" s="8">
        <f t="shared" si="20"/>
        <v>108.5179</v>
      </c>
      <c r="EH15" s="8">
        <f t="shared" si="21"/>
        <v>0</v>
      </c>
      <c r="EI15" s="12">
        <f t="shared" si="22"/>
        <v>390.94159999999999</v>
      </c>
      <c r="EJ15" s="11">
        <f t="shared" si="23"/>
        <v>364.34989999999999</v>
      </c>
      <c r="EK15" s="11">
        <f t="shared" si="24"/>
        <v>0</v>
      </c>
      <c r="EL15" s="11">
        <f t="shared" si="24"/>
        <v>0</v>
      </c>
      <c r="EM15" s="12">
        <f t="shared" si="25"/>
        <v>364.34989999999999</v>
      </c>
      <c r="EN15" s="8">
        <f t="shared" si="26"/>
        <v>311.39779999999996</v>
      </c>
      <c r="EO15" s="8">
        <f t="shared" si="26"/>
        <v>16.102700000000002</v>
      </c>
      <c r="EP15" s="8">
        <f t="shared" si="26"/>
        <v>179.4812</v>
      </c>
      <c r="EQ15" s="8">
        <f t="shared" si="27"/>
        <v>0</v>
      </c>
      <c r="ER15" s="12">
        <f t="shared" si="28"/>
        <v>506.98169999999999</v>
      </c>
      <c r="ES15" s="8">
        <f t="shared" si="50"/>
        <v>1251.9511586572105</v>
      </c>
      <c r="ET15" s="8">
        <f t="shared" si="38"/>
        <v>0</v>
      </c>
      <c r="EU15" s="8">
        <f t="shared" si="38"/>
        <v>0</v>
      </c>
      <c r="EV15" s="12">
        <f t="shared" si="38"/>
        <v>1251.9511586572105</v>
      </c>
      <c r="EW15" s="14">
        <f t="shared" si="51"/>
        <v>910.74696864302609</v>
      </c>
      <c r="EX15" s="14">
        <f t="shared" si="39"/>
        <v>38.545573276595739</v>
      </c>
      <c r="EY15" s="14">
        <f t="shared" si="39"/>
        <v>58.442450326241129</v>
      </c>
      <c r="EZ15" s="14">
        <f t="shared" si="39"/>
        <v>0</v>
      </c>
      <c r="FA15" s="15">
        <f t="shared" si="39"/>
        <v>1007.7349922458628</v>
      </c>
      <c r="FB15" s="14">
        <f t="shared" si="52"/>
        <v>1392.34290407565</v>
      </c>
      <c r="FC15" s="14">
        <f t="shared" si="40"/>
        <v>0</v>
      </c>
      <c r="FD15" s="14">
        <f t="shared" si="40"/>
        <v>0</v>
      </c>
      <c r="FE15" s="15">
        <f t="shared" si="40"/>
        <v>1392.34290407565</v>
      </c>
      <c r="FF15" s="14">
        <f t="shared" si="40"/>
        <v>1493.3367694562646</v>
      </c>
      <c r="FG15" s="14">
        <f t="shared" si="41"/>
        <v>90.292368973995281</v>
      </c>
      <c r="FH15" s="14">
        <f t="shared" si="41"/>
        <v>608.49039397635931</v>
      </c>
      <c r="FI15" s="14">
        <f t="shared" si="41"/>
        <v>0</v>
      </c>
      <c r="FJ15" s="15">
        <f t="shared" si="41"/>
        <v>2192.1195324066193</v>
      </c>
      <c r="FK15" s="14">
        <f t="shared" si="41"/>
        <v>2043.0123896264774</v>
      </c>
      <c r="FL15" s="8">
        <f t="shared" si="42"/>
        <v>0</v>
      </c>
      <c r="FM15" s="8">
        <f t="shared" si="42"/>
        <v>0</v>
      </c>
      <c r="FN15" s="12">
        <f t="shared" si="42"/>
        <v>2043.0123896264774</v>
      </c>
      <c r="FO15" s="8">
        <f t="shared" si="42"/>
        <v>1746.0950682364064</v>
      </c>
      <c r="FP15" s="8">
        <f t="shared" si="42"/>
        <v>90.292368973995281</v>
      </c>
      <c r="FQ15" s="8">
        <f t="shared" si="42"/>
        <v>1006.4015807470449</v>
      </c>
      <c r="FR15" s="8">
        <f t="shared" si="42"/>
        <v>0</v>
      </c>
      <c r="FS15" s="12">
        <f t="shared" si="42"/>
        <v>2842.789017957447</v>
      </c>
      <c r="FT15" s="14">
        <f t="shared" si="29"/>
        <v>698.59949937421777</v>
      </c>
      <c r="FU15" s="14">
        <f t="shared" si="29"/>
        <v>0</v>
      </c>
      <c r="FV15" s="14">
        <f t="shared" si="29"/>
        <v>0</v>
      </c>
      <c r="FW15" s="15">
        <f t="shared" si="29"/>
        <v>698.59949937421777</v>
      </c>
      <c r="FX15" s="14">
        <f t="shared" si="29"/>
        <v>807.72684605757195</v>
      </c>
      <c r="FY15" s="14">
        <f t="shared" si="29"/>
        <v>47.497809762202756</v>
      </c>
      <c r="FZ15" s="14">
        <f t="shared" si="29"/>
        <v>289.65707133917397</v>
      </c>
      <c r="GA15" s="14">
        <f t="shared" si="29"/>
        <v>0</v>
      </c>
      <c r="GB15" s="15">
        <f t="shared" si="29"/>
        <v>1144.8817271589485</v>
      </c>
      <c r="GC15" s="14">
        <f t="shared" si="29"/>
        <v>776.93929912390479</v>
      </c>
      <c r="GD15" s="14">
        <f t="shared" si="29"/>
        <v>0</v>
      </c>
      <c r="GE15" s="14">
        <f t="shared" si="29"/>
        <v>0</v>
      </c>
      <c r="GF15" s="15">
        <f t="shared" si="29"/>
        <v>776.93929912390479</v>
      </c>
      <c r="GG15" s="14">
        <f t="shared" si="29"/>
        <v>833.29474342928654</v>
      </c>
      <c r="GH15" s="14">
        <f t="shared" si="29"/>
        <v>50.383917396745943</v>
      </c>
      <c r="GI15" s="14">
        <f t="shared" si="29"/>
        <v>339.54286608260321</v>
      </c>
      <c r="GJ15" s="14">
        <f t="shared" si="56"/>
        <v>0</v>
      </c>
      <c r="GK15" s="15">
        <f t="shared" si="56"/>
        <v>1223.2215269086357</v>
      </c>
      <c r="GL15" s="14">
        <f t="shared" si="56"/>
        <v>1140.0184605757197</v>
      </c>
      <c r="GM15" s="14">
        <f t="shared" si="56"/>
        <v>0</v>
      </c>
      <c r="GN15" s="14">
        <f t="shared" si="56"/>
        <v>0</v>
      </c>
      <c r="GO15" s="15">
        <f t="shared" si="56"/>
        <v>1140.0184605757197</v>
      </c>
      <c r="GP15" s="14">
        <f t="shared" si="54"/>
        <v>974.33604505632024</v>
      </c>
      <c r="GQ15" s="14">
        <f t="shared" si="54"/>
        <v>50.383917396745943</v>
      </c>
      <c r="GR15" s="14">
        <f t="shared" si="54"/>
        <v>561.58072590738425</v>
      </c>
      <c r="GS15" s="14">
        <f t="shared" si="54"/>
        <v>0</v>
      </c>
      <c r="GT15" s="15">
        <f t="shared" si="54"/>
        <v>1586.3006883604505</v>
      </c>
      <c r="GU15" s="14">
        <f t="shared" si="53"/>
        <v>3917.2439257109213</v>
      </c>
      <c r="GV15" s="14">
        <f t="shared" si="53"/>
        <v>0</v>
      </c>
      <c r="GW15" s="14">
        <f t="shared" si="53"/>
        <v>0</v>
      </c>
      <c r="GX15" s="15">
        <f t="shared" si="53"/>
        <v>3917.2439257109213</v>
      </c>
      <c r="GY15" s="14">
        <f t="shared" si="53"/>
        <v>4529.151658692751</v>
      </c>
      <c r="GZ15" s="14">
        <f t="shared" si="53"/>
        <v>266.33358160466543</v>
      </c>
      <c r="HA15" s="14">
        <f t="shared" si="53"/>
        <v>1624.188686449078</v>
      </c>
      <c r="HB15" s="14">
        <f t="shared" si="53"/>
        <v>0</v>
      </c>
      <c r="HC15" s="15">
        <f t="shared" si="53"/>
        <v>6419.6739267464936</v>
      </c>
      <c r="HD15" s="14">
        <f t="shared" si="53"/>
        <v>4356.5172217636109</v>
      </c>
      <c r="HE15" s="14">
        <f t="shared" si="53"/>
        <v>0</v>
      </c>
      <c r="HF15" s="14">
        <f t="shared" si="53"/>
        <v>0</v>
      </c>
      <c r="HG15" s="15">
        <f t="shared" si="53"/>
        <v>4356.5172217636109</v>
      </c>
      <c r="HH15" s="14">
        <f t="shared" si="53"/>
        <v>4672.5180521159718</v>
      </c>
      <c r="HI15" s="14">
        <f t="shared" si="53"/>
        <v>282.51679904253848</v>
      </c>
      <c r="HJ15" s="14">
        <f t="shared" si="53"/>
        <v>1903.9123716406737</v>
      </c>
      <c r="HK15" s="14">
        <f t="shared" ref="HK15:HP57" si="60">GJ15*$D15</f>
        <v>0</v>
      </c>
      <c r="HL15" s="15">
        <f t="shared" si="60"/>
        <v>6858.9472227991846</v>
      </c>
      <c r="HM15" s="14">
        <f t="shared" si="60"/>
        <v>6392.4042228613198</v>
      </c>
      <c r="HN15" s="14">
        <f t="shared" si="60"/>
        <v>0</v>
      </c>
      <c r="HO15" s="14">
        <f t="shared" si="60"/>
        <v>0</v>
      </c>
      <c r="HP15" s="15">
        <f t="shared" si="60"/>
        <v>6392.4042228613198</v>
      </c>
      <c r="HQ15" s="14">
        <f t="shared" si="59"/>
        <v>5463.3763086245508</v>
      </c>
      <c r="HR15" s="14">
        <f t="shared" si="59"/>
        <v>282.51679904253848</v>
      </c>
      <c r="HS15" s="14">
        <f t="shared" si="59"/>
        <v>3148.9411162298029</v>
      </c>
      <c r="HT15" s="14">
        <f t="shared" si="59"/>
        <v>0</v>
      </c>
      <c r="HU15" s="15">
        <f t="shared" si="59"/>
        <v>8894.8342238968926</v>
      </c>
    </row>
    <row r="16" spans="1:229" x14ac:dyDescent="0.3">
      <c r="A16" s="5" t="str">
        <f>[1]Download!A16</f>
        <v>FY1972</v>
      </c>
      <c r="B16" s="1" t="s">
        <v>172</v>
      </c>
      <c r="C16" s="6">
        <f>[1]Download!C16</f>
        <v>329800</v>
      </c>
      <c r="D16" s="17">
        <f>[1]Download!D16</f>
        <v>5.4651612903225804</v>
      </c>
      <c r="E16" s="16"/>
      <c r="F16" s="7">
        <f>[1]Download!F16</f>
        <v>48.4</v>
      </c>
      <c r="G16" s="8">
        <f>[1]Download!G16+[1]Download!H16</f>
        <v>170.8</v>
      </c>
      <c r="H16" s="8">
        <f t="shared" si="6"/>
        <v>219.20000000000002</v>
      </c>
      <c r="I16" s="8">
        <f>[1]Download!K16</f>
        <v>0</v>
      </c>
      <c r="J16" s="8">
        <f>[1]Download!J16</f>
        <v>0</v>
      </c>
      <c r="K16" s="8">
        <f t="shared" si="7"/>
        <v>219.20000000000002</v>
      </c>
      <c r="L16" s="7">
        <f>[1]Download!N16/1000</f>
        <v>278.98240000000004</v>
      </c>
      <c r="M16" s="8">
        <f>[1]Download!R16/1000</f>
        <v>20.523</v>
      </c>
      <c r="N16" s="8">
        <f>[1]Download!AD16/1000</f>
        <v>15.426</v>
      </c>
      <c r="O16" s="8">
        <f>[1]Download!V16/1000</f>
        <v>0</v>
      </c>
      <c r="P16" s="8">
        <f t="shared" si="8"/>
        <v>314.93140000000005</v>
      </c>
      <c r="Q16" s="8">
        <f>[1]Download!Z16/1000</f>
        <v>0.13539999999999999</v>
      </c>
      <c r="R16" s="8">
        <f t="shared" si="9"/>
        <v>-95.866800000000026</v>
      </c>
      <c r="S16" s="8">
        <f t="shared" si="0"/>
        <v>-95.731400000000022</v>
      </c>
      <c r="T16" s="7">
        <f>[1]Download!O16/1000</f>
        <v>3.0684</v>
      </c>
      <c r="U16" s="8">
        <f>[1]Download!S16/1000</f>
        <v>0.38700000000000001</v>
      </c>
      <c r="V16" s="8">
        <f>[1]Download!AE16/1000</f>
        <v>0</v>
      </c>
      <c r="W16" s="8">
        <f t="shared" si="30"/>
        <v>3.4554</v>
      </c>
      <c r="X16" s="8">
        <f t="shared" si="31"/>
        <v>222.65540000000001</v>
      </c>
      <c r="Y16" s="7">
        <f>[1]Download!Q16/1000</f>
        <v>9.6637000000000004</v>
      </c>
      <c r="Z16" s="8">
        <f>[1]Download!U16/1000</f>
        <v>1.71</v>
      </c>
      <c r="AA16" s="8">
        <f>[1]Download!AG16/1000</f>
        <v>32.534999999999997</v>
      </c>
      <c r="AB16" s="8">
        <f t="shared" si="32"/>
        <v>43.908699999999996</v>
      </c>
      <c r="AC16" s="8">
        <f t="shared" si="33"/>
        <v>266.5641</v>
      </c>
      <c r="AD16" s="7">
        <f>[1]Download!P16/1000</f>
        <v>50.603699999999996</v>
      </c>
      <c r="AE16" s="8">
        <f>[1]Download!T16/1000</f>
        <v>0</v>
      </c>
      <c r="AF16" s="8">
        <f>[1]Download!AF16/1000</f>
        <v>114.0299</v>
      </c>
      <c r="AG16" s="8">
        <f t="shared" si="34"/>
        <v>164.6336</v>
      </c>
      <c r="AH16" s="8">
        <f t="shared" si="35"/>
        <v>431.1977</v>
      </c>
      <c r="AI16" s="7">
        <f t="shared" si="44"/>
        <v>264.51380645161288</v>
      </c>
      <c r="AJ16" s="8">
        <f t="shared" si="45"/>
        <v>933.4495483870968</v>
      </c>
      <c r="AK16" s="8">
        <f t="shared" si="46"/>
        <v>1197.9633548387096</v>
      </c>
      <c r="AL16" s="8">
        <f t="shared" si="47"/>
        <v>0</v>
      </c>
      <c r="AM16" s="8">
        <f t="shared" si="48"/>
        <v>0</v>
      </c>
      <c r="AN16" s="8">
        <f t="shared" si="49"/>
        <v>1197.9633548387096</v>
      </c>
      <c r="AO16" s="7">
        <f t="shared" si="36"/>
        <v>1524.6838131612906</v>
      </c>
      <c r="AP16" s="8">
        <f t="shared" si="36"/>
        <v>112.16150516129032</v>
      </c>
      <c r="AQ16" s="8">
        <f t="shared" ref="AQ16:BF31" si="61">N16*$D16</f>
        <v>84.305578064516126</v>
      </c>
      <c r="AR16" s="8">
        <f t="shared" si="61"/>
        <v>0</v>
      </c>
      <c r="AS16" s="8">
        <f t="shared" si="61"/>
        <v>1721.150896387097</v>
      </c>
      <c r="AT16" s="8">
        <f t="shared" si="61"/>
        <v>0.73998283870967729</v>
      </c>
      <c r="AU16" s="8">
        <f t="shared" si="61"/>
        <v>-523.92752438709692</v>
      </c>
      <c r="AV16" s="8">
        <f t="shared" si="61"/>
        <v>-523.18754154838723</v>
      </c>
      <c r="AW16" s="7">
        <f t="shared" si="61"/>
        <v>16.769300903225805</v>
      </c>
      <c r="AX16" s="8">
        <f t="shared" si="61"/>
        <v>2.1150174193548388</v>
      </c>
      <c r="AY16" s="8">
        <f t="shared" si="61"/>
        <v>0</v>
      </c>
      <c r="AZ16" s="8">
        <f t="shared" si="61"/>
        <v>18.884318322580643</v>
      </c>
      <c r="BA16" s="8">
        <f t="shared" si="61"/>
        <v>1216.8476731612902</v>
      </c>
      <c r="BB16" s="7">
        <f t="shared" si="61"/>
        <v>52.813679161290324</v>
      </c>
      <c r="BC16" s="8">
        <f t="shared" si="61"/>
        <v>9.3454258064516118</v>
      </c>
      <c r="BD16" s="8">
        <f t="shared" si="61"/>
        <v>177.80902258064512</v>
      </c>
      <c r="BE16" s="8">
        <f t="shared" si="61"/>
        <v>239.96812754838706</v>
      </c>
      <c r="BF16" s="8">
        <f t="shared" si="61"/>
        <v>1456.8158007096774</v>
      </c>
      <c r="BG16" s="7">
        <f t="shared" ref="BG16:BK66" si="62">AD16*$D16</f>
        <v>276.55738238709677</v>
      </c>
      <c r="BH16" s="8">
        <f t="shared" si="62"/>
        <v>0</v>
      </c>
      <c r="BI16" s="8">
        <f t="shared" si="62"/>
        <v>623.19179541935478</v>
      </c>
      <c r="BJ16" s="8">
        <f t="shared" si="62"/>
        <v>899.7491778064516</v>
      </c>
      <c r="BK16" s="8">
        <f t="shared" si="62"/>
        <v>2356.564978516129</v>
      </c>
      <c r="BL16" s="7">
        <f t="shared" si="10"/>
        <v>146.75560946027895</v>
      </c>
      <c r="BM16" s="8">
        <f t="shared" si="1"/>
        <v>517.88963007883569</v>
      </c>
      <c r="BN16" s="8">
        <f t="shared" si="1"/>
        <v>664.64523953911464</v>
      </c>
      <c r="BO16" s="8">
        <f t="shared" si="1"/>
        <v>0</v>
      </c>
      <c r="BP16" s="8">
        <f t="shared" si="1"/>
        <v>0</v>
      </c>
      <c r="BQ16" s="8">
        <f t="shared" si="1"/>
        <v>664.64523953911464</v>
      </c>
      <c r="BR16" s="7">
        <f t="shared" si="1"/>
        <v>845.91388720436635</v>
      </c>
      <c r="BS16" s="8">
        <f t="shared" si="2"/>
        <v>62.228623408126133</v>
      </c>
      <c r="BT16" s="8">
        <f t="shared" si="2"/>
        <v>46.77380230442693</v>
      </c>
      <c r="BU16" s="8">
        <f t="shared" si="2"/>
        <v>0</v>
      </c>
      <c r="BV16" s="8">
        <f t="shared" si="2"/>
        <v>954.91631291691942</v>
      </c>
      <c r="BW16" s="8">
        <f t="shared" si="2"/>
        <v>0.41055184960582169</v>
      </c>
      <c r="BX16" s="8">
        <f t="shared" si="2"/>
        <v>-290.68162522741062</v>
      </c>
      <c r="BY16" s="8">
        <f t="shared" si="2"/>
        <v>-290.27107337780478</v>
      </c>
      <c r="BZ16" s="7">
        <f t="shared" si="2"/>
        <v>9.3038204972710741</v>
      </c>
      <c r="CA16" s="8">
        <f t="shared" si="3"/>
        <v>1.1734384475439661</v>
      </c>
      <c r="CB16" s="8">
        <f t="shared" si="3"/>
        <v>0</v>
      </c>
      <c r="CC16" s="8">
        <f t="shared" si="3"/>
        <v>10.477258944815039</v>
      </c>
      <c r="CD16" s="8">
        <f t="shared" si="3"/>
        <v>675.12249848392969</v>
      </c>
      <c r="CE16" s="7">
        <f t="shared" si="3"/>
        <v>29.301697998787144</v>
      </c>
      <c r="CF16" s="8">
        <f t="shared" si="3"/>
        <v>5.1849605821710121</v>
      </c>
      <c r="CG16" s="8">
        <f t="shared" si="3"/>
        <v>98.650697392358992</v>
      </c>
      <c r="CH16" s="8">
        <f t="shared" si="3"/>
        <v>133.13735597331714</v>
      </c>
      <c r="CI16" s="8">
        <f t="shared" si="3"/>
        <v>808.25985445724677</v>
      </c>
      <c r="CJ16" s="7">
        <f t="shared" si="3"/>
        <v>153.43753790175862</v>
      </c>
      <c r="CK16" s="8">
        <f t="shared" si="3"/>
        <v>0</v>
      </c>
      <c r="CL16" s="8">
        <f t="shared" si="3"/>
        <v>345.75469981807151</v>
      </c>
      <c r="CM16" s="8">
        <f t="shared" si="3"/>
        <v>499.19223771983025</v>
      </c>
      <c r="CN16" s="8">
        <f t="shared" si="3"/>
        <v>1307.452092177077</v>
      </c>
      <c r="CO16" s="7">
        <f t="shared" si="57"/>
        <v>802.04307596001479</v>
      </c>
      <c r="CP16" s="8">
        <f t="shared" si="57"/>
        <v>2830.3503589663337</v>
      </c>
      <c r="CQ16" s="8">
        <f t="shared" si="57"/>
        <v>3632.3934349263482</v>
      </c>
      <c r="CR16" s="8">
        <f t="shared" si="57"/>
        <v>0</v>
      </c>
      <c r="CS16" s="8">
        <f t="shared" si="57"/>
        <v>0</v>
      </c>
      <c r="CT16" s="8">
        <f t="shared" si="57"/>
        <v>3632.3934349263482</v>
      </c>
      <c r="CU16" s="7">
        <f t="shared" si="57"/>
        <v>4623.0558312956045</v>
      </c>
      <c r="CV16" s="8">
        <f t="shared" si="57"/>
        <v>340.08946380015254</v>
      </c>
      <c r="CW16" s="8">
        <f t="shared" si="57"/>
        <v>255.62637375535516</v>
      </c>
      <c r="CX16" s="8">
        <f t="shared" si="57"/>
        <v>0</v>
      </c>
      <c r="CY16" s="8">
        <f t="shared" si="57"/>
        <v>5218.7716688511118</v>
      </c>
      <c r="CZ16" s="8">
        <f t="shared" si="57"/>
        <v>2.2437320761360744</v>
      </c>
      <c r="DA16" s="8">
        <f t="shared" si="57"/>
        <v>-1588.6219660009001</v>
      </c>
      <c r="DB16" s="8">
        <f t="shared" si="57"/>
        <v>-1586.3782339247639</v>
      </c>
      <c r="DC16" s="7">
        <f t="shared" si="57"/>
        <v>50.846879633795652</v>
      </c>
      <c r="DD16" s="8">
        <f t="shared" si="57"/>
        <v>6.4130303800935069</v>
      </c>
      <c r="DE16" s="8">
        <f t="shared" si="58"/>
        <v>0</v>
      </c>
      <c r="DF16" s="8">
        <f t="shared" si="58"/>
        <v>57.259910013889161</v>
      </c>
      <c r="DG16" s="8">
        <f t="shared" si="58"/>
        <v>3689.6533449402373</v>
      </c>
      <c r="DH16" s="7">
        <f t="shared" si="58"/>
        <v>160.13850564369412</v>
      </c>
      <c r="DI16" s="8">
        <f t="shared" si="58"/>
        <v>28.336645865529444</v>
      </c>
      <c r="DJ16" s="8">
        <f t="shared" si="58"/>
        <v>539.14197265204712</v>
      </c>
      <c r="DK16" s="8">
        <f t="shared" si="58"/>
        <v>727.61712416127057</v>
      </c>
      <c r="DL16" s="8">
        <f t="shared" si="55"/>
        <v>4417.2704691015078</v>
      </c>
      <c r="DM16" s="7">
        <f t="shared" si="55"/>
        <v>838.5608926230949</v>
      </c>
      <c r="DN16" s="8">
        <f t="shared" si="55"/>
        <v>0</v>
      </c>
      <c r="DO16" s="8">
        <f t="shared" si="55"/>
        <v>1889.6052013928281</v>
      </c>
      <c r="DP16" s="8">
        <f t="shared" si="55"/>
        <v>2728.1660940159236</v>
      </c>
      <c r="DQ16" s="12">
        <f t="shared" si="55"/>
        <v>7145.4365631174314</v>
      </c>
      <c r="DR16" s="11">
        <f t="shared" si="11"/>
        <v>222.65540000000001</v>
      </c>
      <c r="DS16" s="11">
        <f t="shared" si="12"/>
        <v>0</v>
      </c>
      <c r="DT16" s="11">
        <f t="shared" si="12"/>
        <v>0</v>
      </c>
      <c r="DU16" s="12">
        <f t="shared" si="13"/>
        <v>222.65540000000001</v>
      </c>
      <c r="DV16" s="8">
        <f t="shared" si="14"/>
        <v>282.05080000000004</v>
      </c>
      <c r="DW16" s="8">
        <f t="shared" si="4"/>
        <v>20.91</v>
      </c>
      <c r="DX16" s="8">
        <f t="shared" si="4"/>
        <v>15.426</v>
      </c>
      <c r="DY16" s="8">
        <f t="shared" si="15"/>
        <v>0</v>
      </c>
      <c r="DZ16" s="12">
        <f t="shared" si="16"/>
        <v>318.38680000000005</v>
      </c>
      <c r="EA16" s="11">
        <f t="shared" si="17"/>
        <v>266.5641</v>
      </c>
      <c r="EB16" s="11">
        <f t="shared" si="18"/>
        <v>0</v>
      </c>
      <c r="EC16" s="11">
        <f t="shared" si="18"/>
        <v>0</v>
      </c>
      <c r="ED16" s="12">
        <f t="shared" si="19"/>
        <v>266.5641</v>
      </c>
      <c r="EE16" s="8">
        <f t="shared" si="20"/>
        <v>291.71450000000004</v>
      </c>
      <c r="EF16" s="8">
        <f t="shared" si="20"/>
        <v>22.62</v>
      </c>
      <c r="EG16" s="8">
        <f t="shared" si="20"/>
        <v>47.960999999999999</v>
      </c>
      <c r="EH16" s="8">
        <f t="shared" si="21"/>
        <v>0</v>
      </c>
      <c r="EI16" s="12">
        <f t="shared" si="22"/>
        <v>362.29550000000006</v>
      </c>
      <c r="EJ16" s="11">
        <f t="shared" si="23"/>
        <v>431.1977</v>
      </c>
      <c r="EK16" s="11">
        <f t="shared" si="24"/>
        <v>0</v>
      </c>
      <c r="EL16" s="11">
        <f t="shared" si="24"/>
        <v>0</v>
      </c>
      <c r="EM16" s="12">
        <f t="shared" si="25"/>
        <v>431.1977</v>
      </c>
      <c r="EN16" s="8">
        <f t="shared" si="26"/>
        <v>342.31820000000005</v>
      </c>
      <c r="EO16" s="8">
        <f t="shared" si="26"/>
        <v>22.62</v>
      </c>
      <c r="EP16" s="8">
        <f t="shared" si="26"/>
        <v>161.99090000000001</v>
      </c>
      <c r="EQ16" s="8">
        <f t="shared" si="27"/>
        <v>0</v>
      </c>
      <c r="ER16" s="12">
        <f t="shared" si="28"/>
        <v>526.92910000000006</v>
      </c>
      <c r="ES16" s="8">
        <f t="shared" si="50"/>
        <v>1216.8476731612902</v>
      </c>
      <c r="ET16" s="8">
        <f t="shared" si="38"/>
        <v>0</v>
      </c>
      <c r="EU16" s="8">
        <f t="shared" si="38"/>
        <v>0</v>
      </c>
      <c r="EV16" s="12">
        <f t="shared" si="38"/>
        <v>1216.8476731612902</v>
      </c>
      <c r="EW16" s="14">
        <f t="shared" si="51"/>
        <v>880.54022890322574</v>
      </c>
      <c r="EX16" s="14">
        <f t="shared" si="39"/>
        <v>50.662045161290315</v>
      </c>
      <c r="EY16" s="14">
        <f t="shared" si="39"/>
        <v>717.13354587096774</v>
      </c>
      <c r="EZ16" s="14">
        <f t="shared" si="39"/>
        <v>0</v>
      </c>
      <c r="FA16" s="15">
        <f t="shared" si="39"/>
        <v>1648.3358199354836</v>
      </c>
      <c r="FB16" s="14">
        <f t="shared" si="52"/>
        <v>1456.8158007096774</v>
      </c>
      <c r="FC16" s="14">
        <f t="shared" si="40"/>
        <v>0</v>
      </c>
      <c r="FD16" s="14">
        <f t="shared" si="40"/>
        <v>0</v>
      </c>
      <c r="FE16" s="15">
        <f t="shared" si="40"/>
        <v>1456.8158007096774</v>
      </c>
      <c r="FF16" s="14">
        <f t="shared" si="40"/>
        <v>1594.2667932258066</v>
      </c>
      <c r="FG16" s="14">
        <f t="shared" si="41"/>
        <v>123.62194838709678</v>
      </c>
      <c r="FH16" s="14">
        <f t="shared" si="41"/>
        <v>262.11460064516126</v>
      </c>
      <c r="FI16" s="14">
        <f t="shared" si="41"/>
        <v>0</v>
      </c>
      <c r="FJ16" s="15">
        <f t="shared" si="41"/>
        <v>1980.0033422580648</v>
      </c>
      <c r="FK16" s="14">
        <f t="shared" si="41"/>
        <v>2356.564978516129</v>
      </c>
      <c r="FL16" s="8">
        <f t="shared" si="42"/>
        <v>0</v>
      </c>
      <c r="FM16" s="8">
        <f t="shared" si="42"/>
        <v>0</v>
      </c>
      <c r="FN16" s="12">
        <f t="shared" si="42"/>
        <v>2356.564978516129</v>
      </c>
      <c r="FO16" s="8">
        <f t="shared" si="42"/>
        <v>1870.8241756129034</v>
      </c>
      <c r="FP16" s="8">
        <f t="shared" si="42"/>
        <v>123.62194838709678</v>
      </c>
      <c r="FQ16" s="8">
        <f t="shared" si="42"/>
        <v>885.30639606451609</v>
      </c>
      <c r="FR16" s="8">
        <f t="shared" si="42"/>
        <v>0</v>
      </c>
      <c r="FS16" s="12">
        <f t="shared" si="42"/>
        <v>2879.7525200645164</v>
      </c>
      <c r="FT16" s="14">
        <f t="shared" si="29"/>
        <v>675.12249848392969</v>
      </c>
      <c r="FU16" s="14">
        <f t="shared" si="29"/>
        <v>0</v>
      </c>
      <c r="FV16" s="14">
        <f t="shared" si="29"/>
        <v>0</v>
      </c>
      <c r="FW16" s="15">
        <f t="shared" si="29"/>
        <v>675.12249848392969</v>
      </c>
      <c r="FX16" s="14">
        <f t="shared" si="29"/>
        <v>855.21770770163744</v>
      </c>
      <c r="FY16" s="14">
        <f t="shared" si="29"/>
        <v>63.402061855670112</v>
      </c>
      <c r="FZ16" s="14">
        <f t="shared" si="29"/>
        <v>46.77380230442693</v>
      </c>
      <c r="GA16" s="14">
        <f t="shared" si="29"/>
        <v>0</v>
      </c>
      <c r="GB16" s="15">
        <f t="shared" si="29"/>
        <v>965.39357186173459</v>
      </c>
      <c r="GC16" s="14">
        <f t="shared" si="29"/>
        <v>808.25985445724677</v>
      </c>
      <c r="GD16" s="14">
        <f t="shared" si="29"/>
        <v>0</v>
      </c>
      <c r="GE16" s="14">
        <f t="shared" si="29"/>
        <v>0</v>
      </c>
      <c r="GF16" s="15">
        <f t="shared" si="29"/>
        <v>808.25985445724677</v>
      </c>
      <c r="GG16" s="14">
        <f t="shared" si="29"/>
        <v>884.51940570042461</v>
      </c>
      <c r="GH16" s="14">
        <f t="shared" si="29"/>
        <v>68.587022437841128</v>
      </c>
      <c r="GI16" s="14">
        <f t="shared" si="29"/>
        <v>145.42449969678594</v>
      </c>
      <c r="GJ16" s="14">
        <f t="shared" si="56"/>
        <v>0</v>
      </c>
      <c r="GK16" s="15">
        <f t="shared" si="56"/>
        <v>1098.5309278350517</v>
      </c>
      <c r="GL16" s="14">
        <f t="shared" si="56"/>
        <v>1307.452092177077</v>
      </c>
      <c r="GM16" s="14">
        <f t="shared" si="56"/>
        <v>0</v>
      </c>
      <c r="GN16" s="14">
        <f t="shared" si="56"/>
        <v>0</v>
      </c>
      <c r="GO16" s="15">
        <f t="shared" si="56"/>
        <v>1307.452092177077</v>
      </c>
      <c r="GP16" s="14">
        <f t="shared" si="54"/>
        <v>1037.9569436021832</v>
      </c>
      <c r="GQ16" s="14">
        <f t="shared" si="54"/>
        <v>68.587022437841128</v>
      </c>
      <c r="GR16" s="14">
        <f t="shared" si="54"/>
        <v>491.17919951485754</v>
      </c>
      <c r="GS16" s="14">
        <f t="shared" si="54"/>
        <v>0</v>
      </c>
      <c r="GT16" s="15">
        <f t="shared" si="54"/>
        <v>1597.7231655548819</v>
      </c>
      <c r="GU16" s="14">
        <f t="shared" si="53"/>
        <v>3689.6533449402373</v>
      </c>
      <c r="GV16" s="14">
        <f t="shared" si="53"/>
        <v>0</v>
      </c>
      <c r="GW16" s="14">
        <f t="shared" si="53"/>
        <v>0</v>
      </c>
      <c r="GX16" s="15">
        <f t="shared" si="53"/>
        <v>3689.6533449402373</v>
      </c>
      <c r="GY16" s="14">
        <f t="shared" si="53"/>
        <v>4673.9027109294002</v>
      </c>
      <c r="GZ16" s="14">
        <f t="shared" si="53"/>
        <v>346.50249418024612</v>
      </c>
      <c r="HA16" s="14">
        <f t="shared" si="53"/>
        <v>255.62637375535516</v>
      </c>
      <c r="HB16" s="14">
        <f t="shared" si="53"/>
        <v>0</v>
      </c>
      <c r="HC16" s="15">
        <f t="shared" si="53"/>
        <v>5276.0315788650023</v>
      </c>
      <c r="HD16" s="14">
        <f t="shared" si="53"/>
        <v>4417.2704691015078</v>
      </c>
      <c r="HE16" s="14">
        <f t="shared" si="53"/>
        <v>0</v>
      </c>
      <c r="HF16" s="14">
        <f t="shared" si="53"/>
        <v>0</v>
      </c>
      <c r="HG16" s="15">
        <f t="shared" si="53"/>
        <v>4417.2704691015078</v>
      </c>
      <c r="HH16" s="14">
        <f t="shared" si="53"/>
        <v>4834.041216573095</v>
      </c>
      <c r="HI16" s="14">
        <f t="shared" si="53"/>
        <v>374.83914004577559</v>
      </c>
      <c r="HJ16" s="14">
        <f t="shared" si="53"/>
        <v>794.76834640740242</v>
      </c>
      <c r="HK16" s="14">
        <f t="shared" si="60"/>
        <v>0</v>
      </c>
      <c r="HL16" s="15">
        <f t="shared" si="60"/>
        <v>6003.6487030262724</v>
      </c>
      <c r="HM16" s="14">
        <f t="shared" si="60"/>
        <v>7145.4365631174314</v>
      </c>
      <c r="HN16" s="14">
        <f t="shared" si="60"/>
        <v>0</v>
      </c>
      <c r="HO16" s="14">
        <f t="shared" si="60"/>
        <v>0</v>
      </c>
      <c r="HP16" s="15">
        <f t="shared" si="60"/>
        <v>7145.4365631174314</v>
      </c>
      <c r="HQ16" s="14">
        <f t="shared" si="59"/>
        <v>5672.6021091961893</v>
      </c>
      <c r="HR16" s="14">
        <f t="shared" si="59"/>
        <v>374.83914004577559</v>
      </c>
      <c r="HS16" s="14">
        <f t="shared" si="59"/>
        <v>2684.3735478002309</v>
      </c>
      <c r="HT16" s="14">
        <f t="shared" si="59"/>
        <v>0</v>
      </c>
      <c r="HU16" s="15">
        <f t="shared" si="59"/>
        <v>8731.814797042196</v>
      </c>
    </row>
    <row r="17" spans="1:229" x14ac:dyDescent="0.3">
      <c r="A17" s="5" t="str">
        <f>[1]Download!A17</f>
        <v>FY1973</v>
      </c>
      <c r="B17" s="1" t="s">
        <v>172</v>
      </c>
      <c r="C17" s="6">
        <f>[1]Download!C17</f>
        <v>336400</v>
      </c>
      <c r="D17" s="17">
        <f>[1]Download!D17</f>
        <v>5.2359381898454744</v>
      </c>
      <c r="E17" s="16"/>
      <c r="F17" s="7">
        <f>[1]Download!F17</f>
        <v>50.300000000000004</v>
      </c>
      <c r="G17" s="8">
        <f>[1]Download!G17+[1]Download!H17</f>
        <v>157.9</v>
      </c>
      <c r="H17" s="8">
        <f t="shared" si="6"/>
        <v>208.20000000000002</v>
      </c>
      <c r="I17" s="8">
        <f>[1]Download!K17</f>
        <v>0</v>
      </c>
      <c r="J17" s="8">
        <f>[1]Download!J17</f>
        <v>0</v>
      </c>
      <c r="K17" s="8">
        <f t="shared" si="7"/>
        <v>208.20000000000002</v>
      </c>
      <c r="L17" s="7">
        <f>[1]Download!N17/1000</f>
        <v>297.00940000000003</v>
      </c>
      <c r="M17" s="8">
        <f>[1]Download!R17/1000</f>
        <v>27.053999999999998</v>
      </c>
      <c r="N17" s="8">
        <f>[1]Download!AD17/1000</f>
        <v>109.8952</v>
      </c>
      <c r="O17" s="8">
        <f>[1]Download!V17/1000</f>
        <v>0</v>
      </c>
      <c r="P17" s="8">
        <f t="shared" si="8"/>
        <v>433.95859999999999</v>
      </c>
      <c r="Q17" s="8">
        <f>[1]Download!Z17/1000</f>
        <v>1</v>
      </c>
      <c r="R17" s="8">
        <f t="shared" si="9"/>
        <v>-226.7586</v>
      </c>
      <c r="S17" s="8">
        <f t="shared" si="0"/>
        <v>-225.7586</v>
      </c>
      <c r="T17" s="7">
        <f>[1]Download!O17/1000</f>
        <v>8.5567999999999991</v>
      </c>
      <c r="U17" s="8">
        <f>[1]Download!S17/1000</f>
        <v>0</v>
      </c>
      <c r="V17" s="8">
        <f>[1]Download!AE17/1000</f>
        <v>0</v>
      </c>
      <c r="W17" s="8">
        <f t="shared" si="30"/>
        <v>8.5567999999999991</v>
      </c>
      <c r="X17" s="8">
        <f t="shared" si="31"/>
        <v>216.75680000000003</v>
      </c>
      <c r="Y17" s="7">
        <f>[1]Download!Q17/1000</f>
        <v>12.9787</v>
      </c>
      <c r="Z17" s="8">
        <f>[1]Download!U17/1000</f>
        <v>0</v>
      </c>
      <c r="AA17" s="8">
        <f>[1]Download!AG17/1000</f>
        <v>136</v>
      </c>
      <c r="AB17" s="8">
        <f t="shared" si="32"/>
        <v>148.9787</v>
      </c>
      <c r="AC17" s="8">
        <f t="shared" si="33"/>
        <v>365.7355</v>
      </c>
      <c r="AD17" s="7">
        <f>[1]Download!P17/1000</f>
        <v>71.896500000000003</v>
      </c>
      <c r="AE17" s="8">
        <f>[1]Download!T17/1000</f>
        <v>0</v>
      </c>
      <c r="AF17" s="8">
        <f>[1]Download!AF17/1000</f>
        <v>0</v>
      </c>
      <c r="AG17" s="8">
        <f t="shared" si="34"/>
        <v>71.896500000000003</v>
      </c>
      <c r="AH17" s="8">
        <f t="shared" si="35"/>
        <v>437.63200000000001</v>
      </c>
      <c r="AI17" s="7">
        <f t="shared" si="44"/>
        <v>263.36769094922738</v>
      </c>
      <c r="AJ17" s="8">
        <f t="shared" si="45"/>
        <v>826.75464017660045</v>
      </c>
      <c r="AK17" s="8">
        <f t="shared" si="46"/>
        <v>1090.1223311258277</v>
      </c>
      <c r="AL17" s="8">
        <f t="shared" si="47"/>
        <v>0</v>
      </c>
      <c r="AM17" s="8">
        <f t="shared" si="48"/>
        <v>0</v>
      </c>
      <c r="AN17" s="8">
        <f t="shared" si="49"/>
        <v>1090.1223311258277</v>
      </c>
      <c r="AO17" s="7">
        <f t="shared" ref="AO17:BD46" si="63">L17*$D17</f>
        <v>1555.1228602030906</v>
      </c>
      <c r="AP17" s="8">
        <f t="shared" si="63"/>
        <v>141.65307178807944</v>
      </c>
      <c r="AQ17" s="8">
        <f t="shared" si="61"/>
        <v>575.40447456070638</v>
      </c>
      <c r="AR17" s="8">
        <f t="shared" si="61"/>
        <v>0</v>
      </c>
      <c r="AS17" s="8">
        <f t="shared" si="61"/>
        <v>2272.1804065518763</v>
      </c>
      <c r="AT17" s="8">
        <f t="shared" si="61"/>
        <v>5.2359381898454744</v>
      </c>
      <c r="AU17" s="8">
        <f t="shared" si="61"/>
        <v>-1187.2940136158941</v>
      </c>
      <c r="AV17" s="8">
        <f t="shared" si="61"/>
        <v>-1182.0580754260486</v>
      </c>
      <c r="AW17" s="7">
        <f t="shared" si="61"/>
        <v>44.802875902869751</v>
      </c>
      <c r="AX17" s="8">
        <f t="shared" si="61"/>
        <v>0</v>
      </c>
      <c r="AY17" s="8">
        <f t="shared" si="61"/>
        <v>0</v>
      </c>
      <c r="AZ17" s="8">
        <f t="shared" si="61"/>
        <v>44.802875902869751</v>
      </c>
      <c r="BA17" s="8">
        <f t="shared" si="61"/>
        <v>1134.9252070286977</v>
      </c>
      <c r="BB17" s="7">
        <f t="shared" si="61"/>
        <v>67.955670984547453</v>
      </c>
      <c r="BC17" s="8">
        <f t="shared" si="61"/>
        <v>0</v>
      </c>
      <c r="BD17" s="8">
        <f t="shared" si="61"/>
        <v>712.08759381898449</v>
      </c>
      <c r="BE17" s="8">
        <f t="shared" si="61"/>
        <v>780.043264803532</v>
      </c>
      <c r="BF17" s="8">
        <f t="shared" si="61"/>
        <v>1914.9684718322296</v>
      </c>
      <c r="BG17" s="7">
        <f t="shared" si="62"/>
        <v>376.44563006622519</v>
      </c>
      <c r="BH17" s="8">
        <f t="shared" si="62"/>
        <v>0</v>
      </c>
      <c r="BI17" s="8">
        <f t="shared" si="62"/>
        <v>0</v>
      </c>
      <c r="BJ17" s="8">
        <f t="shared" si="62"/>
        <v>376.44563006622519</v>
      </c>
      <c r="BK17" s="8">
        <f t="shared" si="62"/>
        <v>2291.4141018984546</v>
      </c>
      <c r="BL17" s="7">
        <f t="shared" si="10"/>
        <v>149.52437574316289</v>
      </c>
      <c r="BM17" s="8">
        <f t="shared" si="1"/>
        <v>469.38168846611183</v>
      </c>
      <c r="BN17" s="8">
        <f t="shared" si="1"/>
        <v>618.90606420927475</v>
      </c>
      <c r="BO17" s="8">
        <f t="shared" si="1"/>
        <v>0</v>
      </c>
      <c r="BP17" s="8">
        <f t="shared" si="1"/>
        <v>0</v>
      </c>
      <c r="BQ17" s="8">
        <f t="shared" si="1"/>
        <v>618.90606420927475</v>
      </c>
      <c r="BR17" s="7">
        <f t="shared" si="1"/>
        <v>882.90546967895375</v>
      </c>
      <c r="BS17" s="8">
        <f t="shared" si="2"/>
        <v>80.422116527942919</v>
      </c>
      <c r="BT17" s="8">
        <f t="shared" si="2"/>
        <v>326.68014268727705</v>
      </c>
      <c r="BU17" s="8">
        <f t="shared" si="2"/>
        <v>0</v>
      </c>
      <c r="BV17" s="8">
        <f t="shared" si="2"/>
        <v>1290.0077288941736</v>
      </c>
      <c r="BW17" s="8">
        <f t="shared" si="2"/>
        <v>2.9726516052318668</v>
      </c>
      <c r="BX17" s="8">
        <f t="shared" si="2"/>
        <v>-674.07431629013081</v>
      </c>
      <c r="BY17" s="8">
        <f t="shared" si="2"/>
        <v>-671.10166468489888</v>
      </c>
      <c r="BZ17" s="7">
        <f t="shared" si="2"/>
        <v>25.436385255648037</v>
      </c>
      <c r="CA17" s="8">
        <f t="shared" si="3"/>
        <v>0</v>
      </c>
      <c r="CB17" s="8">
        <f t="shared" si="3"/>
        <v>0</v>
      </c>
      <c r="CC17" s="8">
        <f t="shared" si="3"/>
        <v>25.436385255648037</v>
      </c>
      <c r="CD17" s="8">
        <f t="shared" si="3"/>
        <v>644.34244946492277</v>
      </c>
      <c r="CE17" s="7">
        <f t="shared" si="3"/>
        <v>38.581153388822834</v>
      </c>
      <c r="CF17" s="8">
        <f t="shared" si="3"/>
        <v>0</v>
      </c>
      <c r="CG17" s="8">
        <f t="shared" si="3"/>
        <v>404.28061831153389</v>
      </c>
      <c r="CH17" s="8">
        <f t="shared" si="3"/>
        <v>442.86177170035671</v>
      </c>
      <c r="CI17" s="8">
        <f t="shared" si="3"/>
        <v>1087.2042211652795</v>
      </c>
      <c r="CJ17" s="7">
        <f t="shared" si="3"/>
        <v>213.7232461355529</v>
      </c>
      <c r="CK17" s="8">
        <f t="shared" si="3"/>
        <v>0</v>
      </c>
      <c r="CL17" s="8">
        <f t="shared" si="3"/>
        <v>0</v>
      </c>
      <c r="CM17" s="8">
        <f t="shared" si="3"/>
        <v>213.7232461355529</v>
      </c>
      <c r="CN17" s="8">
        <f t="shared" si="3"/>
        <v>1300.9274673008322</v>
      </c>
      <c r="CO17" s="7">
        <f t="shared" si="57"/>
        <v>782.90038926643092</v>
      </c>
      <c r="CP17" s="8">
        <f t="shared" si="57"/>
        <v>2457.6535082538658</v>
      </c>
      <c r="CQ17" s="8">
        <f t="shared" si="57"/>
        <v>3240.5538975202971</v>
      </c>
      <c r="CR17" s="8">
        <f t="shared" si="57"/>
        <v>0</v>
      </c>
      <c r="CS17" s="8">
        <f t="shared" si="57"/>
        <v>0</v>
      </c>
      <c r="CT17" s="8">
        <f t="shared" si="57"/>
        <v>3240.5538975202971</v>
      </c>
      <c r="CU17" s="7">
        <f t="shared" si="57"/>
        <v>4622.8384667154896</v>
      </c>
      <c r="CV17" s="8">
        <f t="shared" si="57"/>
        <v>421.08523123685927</v>
      </c>
      <c r="CW17" s="8">
        <f t="shared" si="57"/>
        <v>1710.4770349604828</v>
      </c>
      <c r="CX17" s="8">
        <f t="shared" si="57"/>
        <v>0</v>
      </c>
      <c r="CY17" s="8">
        <f t="shared" si="57"/>
        <v>6754.4007329128308</v>
      </c>
      <c r="CZ17" s="8">
        <f t="shared" si="57"/>
        <v>15.564620064938984</v>
      </c>
      <c r="DA17" s="8">
        <f t="shared" si="57"/>
        <v>-3529.4114554574735</v>
      </c>
      <c r="DB17" s="8">
        <f t="shared" si="57"/>
        <v>-3513.8468353925341</v>
      </c>
      <c r="DC17" s="7">
        <f t="shared" si="57"/>
        <v>133.18334097166991</v>
      </c>
      <c r="DD17" s="8">
        <f t="shared" si="57"/>
        <v>0</v>
      </c>
      <c r="DE17" s="8">
        <f t="shared" si="58"/>
        <v>0</v>
      </c>
      <c r="DF17" s="8">
        <f t="shared" si="58"/>
        <v>133.18334097166991</v>
      </c>
      <c r="DG17" s="8">
        <f t="shared" si="58"/>
        <v>3373.7372384919668</v>
      </c>
      <c r="DH17" s="7">
        <f t="shared" si="58"/>
        <v>202.00853443682362</v>
      </c>
      <c r="DI17" s="8">
        <f t="shared" si="58"/>
        <v>0</v>
      </c>
      <c r="DJ17" s="8">
        <f t="shared" si="58"/>
        <v>2116.7883288317021</v>
      </c>
      <c r="DK17" s="8">
        <f t="shared" si="58"/>
        <v>2318.7968632685256</v>
      </c>
      <c r="DL17" s="8">
        <f t="shared" si="55"/>
        <v>5692.5341017604924</v>
      </c>
      <c r="DM17" s="7">
        <f t="shared" si="55"/>
        <v>1119.0417064988856</v>
      </c>
      <c r="DN17" s="8">
        <f t="shared" si="55"/>
        <v>0</v>
      </c>
      <c r="DO17" s="8">
        <f t="shared" si="55"/>
        <v>0</v>
      </c>
      <c r="DP17" s="8">
        <f t="shared" si="55"/>
        <v>1119.0417064988856</v>
      </c>
      <c r="DQ17" s="12">
        <f t="shared" si="55"/>
        <v>6811.5758082593766</v>
      </c>
      <c r="DR17" s="11">
        <f t="shared" si="11"/>
        <v>216.75680000000003</v>
      </c>
      <c r="DS17" s="11">
        <f t="shared" si="12"/>
        <v>0</v>
      </c>
      <c r="DT17" s="11">
        <f t="shared" si="12"/>
        <v>0</v>
      </c>
      <c r="DU17" s="12">
        <f t="shared" si="13"/>
        <v>216.75680000000003</v>
      </c>
      <c r="DV17" s="8">
        <f t="shared" si="14"/>
        <v>305.56620000000004</v>
      </c>
      <c r="DW17" s="8">
        <f t="shared" si="4"/>
        <v>27.053999999999998</v>
      </c>
      <c r="DX17" s="8">
        <f t="shared" si="4"/>
        <v>109.8952</v>
      </c>
      <c r="DY17" s="8">
        <f t="shared" si="15"/>
        <v>0</v>
      </c>
      <c r="DZ17" s="12">
        <f t="shared" si="16"/>
        <v>442.5154</v>
      </c>
      <c r="EA17" s="11">
        <f t="shared" si="17"/>
        <v>365.7355</v>
      </c>
      <c r="EB17" s="11">
        <f t="shared" si="18"/>
        <v>0</v>
      </c>
      <c r="EC17" s="11">
        <f t="shared" si="18"/>
        <v>0</v>
      </c>
      <c r="ED17" s="12">
        <f t="shared" si="19"/>
        <v>365.7355</v>
      </c>
      <c r="EE17" s="8">
        <f t="shared" si="20"/>
        <v>318.54490000000004</v>
      </c>
      <c r="EF17" s="8">
        <f t="shared" si="20"/>
        <v>27.053999999999998</v>
      </c>
      <c r="EG17" s="8">
        <f t="shared" si="20"/>
        <v>245.89519999999999</v>
      </c>
      <c r="EH17" s="8">
        <f t="shared" si="21"/>
        <v>0</v>
      </c>
      <c r="EI17" s="12">
        <f t="shared" si="22"/>
        <v>591.4941</v>
      </c>
      <c r="EJ17" s="11">
        <f t="shared" si="23"/>
        <v>437.63200000000001</v>
      </c>
      <c r="EK17" s="11">
        <f t="shared" si="24"/>
        <v>0</v>
      </c>
      <c r="EL17" s="11">
        <f t="shared" si="24"/>
        <v>0</v>
      </c>
      <c r="EM17" s="12">
        <f t="shared" si="25"/>
        <v>437.63200000000001</v>
      </c>
      <c r="EN17" s="8">
        <f t="shared" si="26"/>
        <v>390.44140000000004</v>
      </c>
      <c r="EO17" s="8">
        <f t="shared" si="26"/>
        <v>27.053999999999998</v>
      </c>
      <c r="EP17" s="8">
        <f t="shared" si="26"/>
        <v>245.89519999999999</v>
      </c>
      <c r="EQ17" s="8">
        <f t="shared" si="27"/>
        <v>0</v>
      </c>
      <c r="ER17" s="12">
        <f t="shared" si="28"/>
        <v>663.39059999999995</v>
      </c>
      <c r="ES17" s="8">
        <f t="shared" si="50"/>
        <v>1134.9252070286977</v>
      </c>
      <c r="ET17" s="8">
        <f t="shared" si="38"/>
        <v>0</v>
      </c>
      <c r="EU17" s="8">
        <f t="shared" si="38"/>
        <v>0</v>
      </c>
      <c r="EV17" s="12">
        <f t="shared" si="38"/>
        <v>1134.9252070286977</v>
      </c>
      <c r="EW17" s="14">
        <f t="shared" si="51"/>
        <v>1351.6548257395143</v>
      </c>
      <c r="EX17" s="14">
        <f t="shared" si="39"/>
        <v>79.483112503311261</v>
      </c>
      <c r="EY17" s="14">
        <f t="shared" si="39"/>
        <v>484.71383636203086</v>
      </c>
      <c r="EZ17" s="14">
        <f t="shared" si="39"/>
        <v>0</v>
      </c>
      <c r="FA17" s="15">
        <f t="shared" si="39"/>
        <v>1915.8517746048562</v>
      </c>
      <c r="FB17" s="14">
        <f t="shared" si="52"/>
        <v>1914.9684718322296</v>
      </c>
      <c r="FC17" s="14">
        <f t="shared" si="40"/>
        <v>0</v>
      </c>
      <c r="FD17" s="14">
        <f t="shared" si="40"/>
        <v>0</v>
      </c>
      <c r="FE17" s="15">
        <f t="shared" si="40"/>
        <v>1914.9684718322296</v>
      </c>
      <c r="FF17" s="14">
        <f t="shared" si="40"/>
        <v>1667.881407090508</v>
      </c>
      <c r="FG17" s="14">
        <f t="shared" si="41"/>
        <v>141.65307178807944</v>
      </c>
      <c r="FH17" s="14">
        <f t="shared" si="41"/>
        <v>1287.4920683796909</v>
      </c>
      <c r="FI17" s="14">
        <f t="shared" si="41"/>
        <v>0</v>
      </c>
      <c r="FJ17" s="15">
        <f t="shared" si="41"/>
        <v>3097.0265472582782</v>
      </c>
      <c r="FK17" s="14">
        <f t="shared" si="41"/>
        <v>2291.4141018984546</v>
      </c>
      <c r="FL17" s="8">
        <f t="shared" si="42"/>
        <v>0</v>
      </c>
      <c r="FM17" s="8">
        <f t="shared" si="42"/>
        <v>0</v>
      </c>
      <c r="FN17" s="12">
        <f t="shared" si="42"/>
        <v>2291.4141018984546</v>
      </c>
      <c r="FO17" s="8">
        <f t="shared" si="42"/>
        <v>2044.327037156733</v>
      </c>
      <c r="FP17" s="8">
        <f t="shared" si="42"/>
        <v>141.65307178807944</v>
      </c>
      <c r="FQ17" s="8">
        <f t="shared" si="42"/>
        <v>1287.4920683796909</v>
      </c>
      <c r="FR17" s="8">
        <f t="shared" si="42"/>
        <v>0</v>
      </c>
      <c r="FS17" s="12">
        <f t="shared" si="42"/>
        <v>3473.4721773245028</v>
      </c>
      <c r="FT17" s="14">
        <f t="shared" si="29"/>
        <v>644.34244946492277</v>
      </c>
      <c r="FU17" s="14">
        <f t="shared" si="29"/>
        <v>0</v>
      </c>
      <c r="FV17" s="14">
        <f t="shared" si="29"/>
        <v>0</v>
      </c>
      <c r="FW17" s="15">
        <f t="shared" si="29"/>
        <v>644.34244946492277</v>
      </c>
      <c r="FX17" s="14">
        <f t="shared" si="29"/>
        <v>908.34185493460177</v>
      </c>
      <c r="FY17" s="14">
        <f t="shared" si="29"/>
        <v>80.422116527942919</v>
      </c>
      <c r="FZ17" s="14">
        <f t="shared" si="29"/>
        <v>326.68014268727705</v>
      </c>
      <c r="GA17" s="14">
        <f t="shared" si="29"/>
        <v>0</v>
      </c>
      <c r="GB17" s="15">
        <f t="shared" si="29"/>
        <v>1315.4441141498216</v>
      </c>
      <c r="GC17" s="14">
        <f t="shared" si="29"/>
        <v>1087.2042211652795</v>
      </c>
      <c r="GD17" s="14">
        <f t="shared" si="29"/>
        <v>0</v>
      </c>
      <c r="GE17" s="14">
        <f t="shared" si="29"/>
        <v>0</v>
      </c>
      <c r="GF17" s="15">
        <f t="shared" si="29"/>
        <v>1087.2042211652795</v>
      </c>
      <c r="GG17" s="14">
        <f t="shared" si="29"/>
        <v>946.9230083234246</v>
      </c>
      <c r="GH17" s="14">
        <f t="shared" si="29"/>
        <v>80.422116527942919</v>
      </c>
      <c r="GI17" s="14">
        <f t="shared" si="29"/>
        <v>730.960760998811</v>
      </c>
      <c r="GJ17" s="14">
        <f t="shared" si="56"/>
        <v>0</v>
      </c>
      <c r="GK17" s="15">
        <f t="shared" si="56"/>
        <v>1758.3058858501784</v>
      </c>
      <c r="GL17" s="14">
        <f t="shared" si="56"/>
        <v>1300.9274673008322</v>
      </c>
      <c r="GM17" s="14">
        <f t="shared" si="56"/>
        <v>0</v>
      </c>
      <c r="GN17" s="14">
        <f t="shared" si="56"/>
        <v>0</v>
      </c>
      <c r="GO17" s="15">
        <f t="shared" si="56"/>
        <v>1300.9274673008322</v>
      </c>
      <c r="GP17" s="14">
        <f t="shared" si="54"/>
        <v>1160.6462544589776</v>
      </c>
      <c r="GQ17" s="14">
        <f t="shared" si="54"/>
        <v>80.422116527942919</v>
      </c>
      <c r="GR17" s="14">
        <f t="shared" si="54"/>
        <v>730.960760998811</v>
      </c>
      <c r="GS17" s="14">
        <f t="shared" si="54"/>
        <v>0</v>
      </c>
      <c r="GT17" s="15">
        <f t="shared" si="54"/>
        <v>1972.0291319857311</v>
      </c>
      <c r="GU17" s="14">
        <f t="shared" si="53"/>
        <v>3373.7372384919668</v>
      </c>
      <c r="GV17" s="14">
        <f t="shared" si="53"/>
        <v>0</v>
      </c>
      <c r="GW17" s="14">
        <f t="shared" si="53"/>
        <v>0</v>
      </c>
      <c r="GX17" s="15">
        <f t="shared" si="53"/>
        <v>3373.7372384919668</v>
      </c>
      <c r="GY17" s="14">
        <f t="shared" si="53"/>
        <v>4756.0218076871597</v>
      </c>
      <c r="GZ17" s="14">
        <f t="shared" si="53"/>
        <v>421.08523123685927</v>
      </c>
      <c r="HA17" s="14">
        <f t="shared" si="53"/>
        <v>1710.4770349604828</v>
      </c>
      <c r="HB17" s="14">
        <f t="shared" si="53"/>
        <v>0</v>
      </c>
      <c r="HC17" s="15">
        <f t="shared" si="53"/>
        <v>6887.5840738845009</v>
      </c>
      <c r="HD17" s="14">
        <f t="shared" si="53"/>
        <v>5692.5341017604924</v>
      </c>
      <c r="HE17" s="14">
        <f t="shared" si="53"/>
        <v>0</v>
      </c>
      <c r="HF17" s="14">
        <f t="shared" si="53"/>
        <v>0</v>
      </c>
      <c r="HG17" s="15">
        <f t="shared" si="53"/>
        <v>5692.5341017604924</v>
      </c>
      <c r="HH17" s="14">
        <f t="shared" si="53"/>
        <v>4958.0303421239832</v>
      </c>
      <c r="HI17" s="14">
        <f t="shared" si="53"/>
        <v>421.08523123685927</v>
      </c>
      <c r="HJ17" s="14">
        <f t="shared" si="53"/>
        <v>3827.2653637921849</v>
      </c>
      <c r="HK17" s="14">
        <f t="shared" si="60"/>
        <v>0</v>
      </c>
      <c r="HL17" s="15">
        <f t="shared" si="60"/>
        <v>9206.380937153026</v>
      </c>
      <c r="HM17" s="14">
        <f t="shared" si="60"/>
        <v>6811.5758082593766</v>
      </c>
      <c r="HN17" s="14">
        <f t="shared" si="60"/>
        <v>0</v>
      </c>
      <c r="HO17" s="14">
        <f t="shared" si="60"/>
        <v>0</v>
      </c>
      <c r="HP17" s="15">
        <f t="shared" si="60"/>
        <v>6811.5758082593766</v>
      </c>
      <c r="HQ17" s="14">
        <f t="shared" si="59"/>
        <v>6077.0720486228693</v>
      </c>
      <c r="HR17" s="14">
        <f t="shared" si="59"/>
        <v>421.08523123685927</v>
      </c>
      <c r="HS17" s="14">
        <f t="shared" si="59"/>
        <v>3827.2653637921849</v>
      </c>
      <c r="HT17" s="14">
        <f t="shared" si="59"/>
        <v>0</v>
      </c>
      <c r="HU17" s="15">
        <f t="shared" si="59"/>
        <v>10325.422643651911</v>
      </c>
    </row>
    <row r="18" spans="1:229" x14ac:dyDescent="0.3">
      <c r="A18" s="5" t="str">
        <f>[1]Download!A18</f>
        <v>FY1974</v>
      </c>
      <c r="B18" s="1" t="s">
        <v>172</v>
      </c>
      <c r="C18" s="6">
        <f>[1]Download!C18</f>
        <v>348100</v>
      </c>
      <c r="D18" s="17">
        <f>[1]Download!D18</f>
        <v>4.724860557768924</v>
      </c>
      <c r="E18" s="16"/>
      <c r="F18" s="7">
        <f>[1]Download!F18</f>
        <v>80.199999999999989</v>
      </c>
      <c r="G18" s="8">
        <f>[1]Download!G18+[1]Download!H18</f>
        <v>174.7</v>
      </c>
      <c r="H18" s="8">
        <f t="shared" si="6"/>
        <v>254.89999999999998</v>
      </c>
      <c r="I18" s="8">
        <f>[1]Download!K18</f>
        <v>0</v>
      </c>
      <c r="J18" s="8">
        <f>[1]Download!J18</f>
        <v>0</v>
      </c>
      <c r="K18" s="8">
        <f t="shared" si="7"/>
        <v>254.89999999999998</v>
      </c>
      <c r="L18" s="7">
        <f>[1]Download!N18/1000</f>
        <v>358.18079999999998</v>
      </c>
      <c r="M18" s="8">
        <f>[1]Download!R18/1000</f>
        <v>28.327300000000001</v>
      </c>
      <c r="N18" s="8">
        <f>[1]Download!AD18/1000</f>
        <v>7.5206</v>
      </c>
      <c r="O18" s="8">
        <f>[1]Download!V18/1000</f>
        <v>0</v>
      </c>
      <c r="P18" s="8">
        <f t="shared" si="8"/>
        <v>394.02869999999996</v>
      </c>
      <c r="Q18" s="8">
        <f>[1]Download!Z18/1000</f>
        <v>0</v>
      </c>
      <c r="R18" s="8">
        <f t="shared" si="9"/>
        <v>-139.12870000000001</v>
      </c>
      <c r="S18" s="8">
        <f t="shared" si="0"/>
        <v>-139.12870000000001</v>
      </c>
      <c r="T18" s="7">
        <f>[1]Download!O18/1000</f>
        <v>3.0855999999999999</v>
      </c>
      <c r="U18" s="8">
        <f>[1]Download!S18/1000</f>
        <v>0</v>
      </c>
      <c r="V18" s="8">
        <f>[1]Download!AE18/1000</f>
        <v>0</v>
      </c>
      <c r="W18" s="8">
        <f t="shared" si="30"/>
        <v>3.0855999999999999</v>
      </c>
      <c r="X18" s="8">
        <f t="shared" si="31"/>
        <v>257.98559999999998</v>
      </c>
      <c r="Y18" s="7">
        <f>[1]Download!Q18/1000</f>
        <v>28.467599999999997</v>
      </c>
      <c r="Z18" s="8">
        <f>[1]Download!U18/1000</f>
        <v>0</v>
      </c>
      <c r="AA18" s="8">
        <f>[1]Download!AG18/1000</f>
        <v>15.507899999999999</v>
      </c>
      <c r="AB18" s="8">
        <f t="shared" si="32"/>
        <v>43.975499999999997</v>
      </c>
      <c r="AC18" s="8">
        <f t="shared" si="33"/>
        <v>301.96109999999999</v>
      </c>
      <c r="AD18" s="7">
        <f>[1]Download!P18/1000</f>
        <v>90.501100000000008</v>
      </c>
      <c r="AE18" s="8">
        <f>[1]Download!T18/1000</f>
        <v>0</v>
      </c>
      <c r="AF18" s="8">
        <f>[1]Download!AF18/1000</f>
        <v>59.020499999999998</v>
      </c>
      <c r="AG18" s="8">
        <f t="shared" si="34"/>
        <v>149.52160000000001</v>
      </c>
      <c r="AH18" s="8">
        <f t="shared" si="35"/>
        <v>451.48270000000002</v>
      </c>
      <c r="AI18" s="7">
        <f t="shared" si="44"/>
        <v>378.93381673306766</v>
      </c>
      <c r="AJ18" s="8">
        <f t="shared" si="45"/>
        <v>825.43313944223098</v>
      </c>
      <c r="AK18" s="8">
        <f t="shared" si="46"/>
        <v>1204.3669561752986</v>
      </c>
      <c r="AL18" s="8">
        <f t="shared" si="47"/>
        <v>0</v>
      </c>
      <c r="AM18" s="8">
        <f t="shared" si="48"/>
        <v>0</v>
      </c>
      <c r="AN18" s="8">
        <f t="shared" si="49"/>
        <v>1204.3669561752986</v>
      </c>
      <c r="AO18" s="7">
        <f t="shared" si="63"/>
        <v>1692.3543344701193</v>
      </c>
      <c r="AP18" s="8">
        <f t="shared" si="63"/>
        <v>133.84254247808764</v>
      </c>
      <c r="AQ18" s="8">
        <f t="shared" si="61"/>
        <v>35.533786310756966</v>
      </c>
      <c r="AR18" s="8">
        <f t="shared" si="61"/>
        <v>0</v>
      </c>
      <c r="AS18" s="8">
        <f t="shared" si="61"/>
        <v>1861.7306632589639</v>
      </c>
      <c r="AT18" s="8">
        <f t="shared" si="61"/>
        <v>0</v>
      </c>
      <c r="AU18" s="8">
        <f t="shared" si="61"/>
        <v>-657.3637070836653</v>
      </c>
      <c r="AV18" s="8">
        <f t="shared" si="61"/>
        <v>-657.3637070836653</v>
      </c>
      <c r="AW18" s="7">
        <f t="shared" si="61"/>
        <v>14.579029737051792</v>
      </c>
      <c r="AX18" s="8">
        <f t="shared" si="61"/>
        <v>0</v>
      </c>
      <c r="AY18" s="8">
        <f t="shared" si="61"/>
        <v>0</v>
      </c>
      <c r="AZ18" s="8">
        <f t="shared" si="61"/>
        <v>14.579029737051792</v>
      </c>
      <c r="BA18" s="8">
        <f t="shared" si="61"/>
        <v>1218.9459859123504</v>
      </c>
      <c r="BB18" s="7">
        <f t="shared" si="61"/>
        <v>134.50544041434262</v>
      </c>
      <c r="BC18" s="8">
        <f t="shared" si="61"/>
        <v>0</v>
      </c>
      <c r="BD18" s="8">
        <f t="shared" si="61"/>
        <v>73.272665043824688</v>
      </c>
      <c r="BE18" s="8">
        <f t="shared" si="61"/>
        <v>207.77810545816729</v>
      </c>
      <c r="BF18" s="8">
        <f t="shared" si="61"/>
        <v>1426.7240913705177</v>
      </c>
      <c r="BG18" s="7">
        <f t="shared" si="62"/>
        <v>427.6050778247012</v>
      </c>
      <c r="BH18" s="8">
        <f t="shared" si="62"/>
        <v>0</v>
      </c>
      <c r="BI18" s="8">
        <f t="shared" si="62"/>
        <v>278.8636325498008</v>
      </c>
      <c r="BJ18" s="8">
        <f t="shared" si="62"/>
        <v>706.46871037450194</v>
      </c>
      <c r="BK18" s="8">
        <f t="shared" si="62"/>
        <v>2133.19280174502</v>
      </c>
      <c r="BL18" s="7">
        <f t="shared" si="10"/>
        <v>230.39356506750929</v>
      </c>
      <c r="BM18" s="8">
        <f t="shared" si="1"/>
        <v>501.8672795173801</v>
      </c>
      <c r="BN18" s="8">
        <f t="shared" si="1"/>
        <v>732.26084458488936</v>
      </c>
      <c r="BO18" s="8">
        <f t="shared" si="1"/>
        <v>0</v>
      </c>
      <c r="BP18" s="8">
        <f t="shared" si="1"/>
        <v>0</v>
      </c>
      <c r="BQ18" s="8">
        <f t="shared" si="1"/>
        <v>732.26084458488936</v>
      </c>
      <c r="BR18" s="7">
        <f t="shared" si="1"/>
        <v>1028.9594943981613</v>
      </c>
      <c r="BS18" s="8">
        <f t="shared" si="2"/>
        <v>81.376903188738879</v>
      </c>
      <c r="BT18" s="8">
        <f t="shared" si="2"/>
        <v>21.604711289859235</v>
      </c>
      <c r="BU18" s="8">
        <f t="shared" si="2"/>
        <v>0</v>
      </c>
      <c r="BV18" s="8">
        <f t="shared" si="2"/>
        <v>1131.9411088767595</v>
      </c>
      <c r="BW18" s="8">
        <f t="shared" si="2"/>
        <v>0</v>
      </c>
      <c r="BX18" s="8">
        <f t="shared" si="2"/>
        <v>-399.68026429187023</v>
      </c>
      <c r="BY18" s="8">
        <f t="shared" si="2"/>
        <v>-399.68026429187023</v>
      </c>
      <c r="BZ18" s="7">
        <f t="shared" si="2"/>
        <v>8.8641195058891125</v>
      </c>
      <c r="CA18" s="8">
        <f t="shared" si="3"/>
        <v>0</v>
      </c>
      <c r="CB18" s="8">
        <f t="shared" si="3"/>
        <v>0</v>
      </c>
      <c r="CC18" s="8">
        <f t="shared" si="3"/>
        <v>8.8641195058891125</v>
      </c>
      <c r="CD18" s="8">
        <f t="shared" si="3"/>
        <v>741.12496409077846</v>
      </c>
      <c r="CE18" s="7">
        <f t="shared" si="3"/>
        <v>81.779948290721038</v>
      </c>
      <c r="CF18" s="8">
        <f t="shared" si="3"/>
        <v>0</v>
      </c>
      <c r="CG18" s="8">
        <f t="shared" si="3"/>
        <v>44.550129273197356</v>
      </c>
      <c r="CH18" s="8">
        <f t="shared" si="3"/>
        <v>126.33007756391841</v>
      </c>
      <c r="CI18" s="8">
        <f t="shared" si="3"/>
        <v>867.45504165469686</v>
      </c>
      <c r="CJ18" s="7">
        <f t="shared" si="3"/>
        <v>259.98592358517669</v>
      </c>
      <c r="CK18" s="8">
        <f t="shared" si="3"/>
        <v>0</v>
      </c>
      <c r="CL18" s="8">
        <f t="shared" si="3"/>
        <v>169.55041654696925</v>
      </c>
      <c r="CM18" s="8">
        <f t="shared" si="3"/>
        <v>429.53634013214599</v>
      </c>
      <c r="CN18" s="8">
        <f t="shared" si="3"/>
        <v>1296.991381786843</v>
      </c>
      <c r="CO18" s="7">
        <f t="shared" si="57"/>
        <v>1088.5774683512427</v>
      </c>
      <c r="CP18" s="8">
        <f t="shared" si="57"/>
        <v>2371.2529142264611</v>
      </c>
      <c r="CQ18" s="8">
        <f t="shared" si="57"/>
        <v>3459.8303825777039</v>
      </c>
      <c r="CR18" s="8">
        <f t="shared" si="57"/>
        <v>0</v>
      </c>
      <c r="CS18" s="8">
        <f t="shared" si="57"/>
        <v>0</v>
      </c>
      <c r="CT18" s="8">
        <f t="shared" si="57"/>
        <v>3459.8303825777039</v>
      </c>
      <c r="CU18" s="7">
        <f t="shared" si="57"/>
        <v>4861.690130623726</v>
      </c>
      <c r="CV18" s="8">
        <f t="shared" si="57"/>
        <v>384.49452018985249</v>
      </c>
      <c r="CW18" s="8">
        <f t="shared" si="57"/>
        <v>102.07924823544087</v>
      </c>
      <c r="CX18" s="8">
        <f t="shared" si="57"/>
        <v>0</v>
      </c>
      <c r="CY18" s="8">
        <f t="shared" si="57"/>
        <v>5348.2638990490204</v>
      </c>
      <c r="CZ18" s="8">
        <f t="shared" si="57"/>
        <v>0</v>
      </c>
      <c r="DA18" s="8">
        <f t="shared" si="57"/>
        <v>-1888.433516471317</v>
      </c>
      <c r="DB18" s="8">
        <f t="shared" si="57"/>
        <v>-1888.433516471317</v>
      </c>
      <c r="DC18" s="7">
        <f t="shared" si="57"/>
        <v>41.881728632725633</v>
      </c>
      <c r="DD18" s="8">
        <f t="shared" si="57"/>
        <v>0</v>
      </c>
      <c r="DE18" s="8">
        <f t="shared" si="58"/>
        <v>0</v>
      </c>
      <c r="DF18" s="8">
        <f t="shared" si="58"/>
        <v>41.881728632725633</v>
      </c>
      <c r="DG18" s="8">
        <f t="shared" si="58"/>
        <v>3501.7121112104292</v>
      </c>
      <c r="DH18" s="7">
        <f t="shared" si="58"/>
        <v>386.39885209520997</v>
      </c>
      <c r="DI18" s="8">
        <f t="shared" si="58"/>
        <v>0</v>
      </c>
      <c r="DJ18" s="8">
        <f t="shared" si="58"/>
        <v>210.49314864643694</v>
      </c>
      <c r="DK18" s="8">
        <f t="shared" si="58"/>
        <v>596.89200074164694</v>
      </c>
      <c r="DL18" s="8">
        <f t="shared" si="55"/>
        <v>4098.604111952076</v>
      </c>
      <c r="DM18" s="7">
        <f t="shared" si="55"/>
        <v>1228.3972359227268</v>
      </c>
      <c r="DN18" s="8">
        <f t="shared" si="55"/>
        <v>0</v>
      </c>
      <c r="DO18" s="8">
        <f t="shared" si="55"/>
        <v>801.10207569606655</v>
      </c>
      <c r="DP18" s="8">
        <f t="shared" si="55"/>
        <v>2029.4993116187936</v>
      </c>
      <c r="DQ18" s="12">
        <f t="shared" si="55"/>
        <v>6128.1034235708703</v>
      </c>
      <c r="DR18" s="11">
        <f t="shared" si="11"/>
        <v>257.98559999999998</v>
      </c>
      <c r="DS18" s="11">
        <f t="shared" si="12"/>
        <v>0</v>
      </c>
      <c r="DT18" s="11">
        <f t="shared" si="12"/>
        <v>0</v>
      </c>
      <c r="DU18" s="12">
        <f t="shared" si="13"/>
        <v>257.98559999999998</v>
      </c>
      <c r="DV18" s="8">
        <f t="shared" si="14"/>
        <v>361.26639999999998</v>
      </c>
      <c r="DW18" s="8">
        <f t="shared" si="4"/>
        <v>28.327300000000001</v>
      </c>
      <c r="DX18" s="8">
        <f t="shared" si="4"/>
        <v>7.5206</v>
      </c>
      <c r="DY18" s="8">
        <f t="shared" si="15"/>
        <v>0</v>
      </c>
      <c r="DZ18" s="12">
        <f t="shared" si="16"/>
        <v>397.11429999999996</v>
      </c>
      <c r="EA18" s="11">
        <f t="shared" si="17"/>
        <v>301.96109999999999</v>
      </c>
      <c r="EB18" s="11">
        <f t="shared" si="18"/>
        <v>0</v>
      </c>
      <c r="EC18" s="11">
        <f t="shared" si="18"/>
        <v>0</v>
      </c>
      <c r="ED18" s="12">
        <f t="shared" si="19"/>
        <v>301.96109999999999</v>
      </c>
      <c r="EE18" s="8">
        <f t="shared" si="20"/>
        <v>389.73399999999998</v>
      </c>
      <c r="EF18" s="8">
        <f t="shared" si="20"/>
        <v>28.327300000000001</v>
      </c>
      <c r="EG18" s="8">
        <f t="shared" si="20"/>
        <v>23.028500000000001</v>
      </c>
      <c r="EH18" s="8">
        <f t="shared" si="21"/>
        <v>0</v>
      </c>
      <c r="EI18" s="12">
        <f t="shared" si="22"/>
        <v>441.08979999999997</v>
      </c>
      <c r="EJ18" s="11">
        <f t="shared" si="23"/>
        <v>451.48270000000002</v>
      </c>
      <c r="EK18" s="11">
        <f t="shared" si="24"/>
        <v>0</v>
      </c>
      <c r="EL18" s="11">
        <f t="shared" si="24"/>
        <v>0</v>
      </c>
      <c r="EM18" s="12">
        <f t="shared" si="25"/>
        <v>451.48270000000002</v>
      </c>
      <c r="EN18" s="8">
        <f t="shared" si="26"/>
        <v>480.23509999999999</v>
      </c>
      <c r="EO18" s="8">
        <f t="shared" si="26"/>
        <v>28.327300000000001</v>
      </c>
      <c r="EP18" s="8">
        <f t="shared" si="26"/>
        <v>82.049000000000007</v>
      </c>
      <c r="EQ18" s="8">
        <f t="shared" si="27"/>
        <v>0</v>
      </c>
      <c r="ER18" s="12">
        <f t="shared" si="28"/>
        <v>590.6114</v>
      </c>
      <c r="ES18" s="8">
        <f t="shared" si="50"/>
        <v>1218.9459859123504</v>
      </c>
      <c r="ET18" s="8">
        <f t="shared" si="38"/>
        <v>0</v>
      </c>
      <c r="EU18" s="8">
        <f t="shared" si="38"/>
        <v>0</v>
      </c>
      <c r="EV18" s="12">
        <f t="shared" si="38"/>
        <v>1218.9459859123504</v>
      </c>
      <c r="EW18" s="14">
        <f t="shared" si="51"/>
        <v>1332.6507002071714</v>
      </c>
      <c r="EX18" s="14">
        <f t="shared" si="39"/>
        <v>98.796834262948195</v>
      </c>
      <c r="EY18" s="14">
        <f t="shared" si="39"/>
        <v>72.885698964143415</v>
      </c>
      <c r="EZ18" s="14">
        <f t="shared" si="39"/>
        <v>0</v>
      </c>
      <c r="FA18" s="15">
        <f t="shared" si="39"/>
        <v>1504.3332334342631</v>
      </c>
      <c r="FB18" s="14">
        <f t="shared" si="52"/>
        <v>1426.7240913705177</v>
      </c>
      <c r="FC18" s="14">
        <f t="shared" si="40"/>
        <v>0</v>
      </c>
      <c r="FD18" s="14">
        <f t="shared" si="40"/>
        <v>0</v>
      </c>
      <c r="FE18" s="15">
        <f t="shared" si="40"/>
        <v>1426.7240913705177</v>
      </c>
      <c r="FF18" s="14">
        <f t="shared" si="40"/>
        <v>1841.4388046215138</v>
      </c>
      <c r="FG18" s="14">
        <f t="shared" si="41"/>
        <v>133.84254247808764</v>
      </c>
      <c r="FH18" s="14">
        <f t="shared" si="41"/>
        <v>108.80645135458167</v>
      </c>
      <c r="FI18" s="14">
        <f t="shared" si="41"/>
        <v>0</v>
      </c>
      <c r="FJ18" s="15">
        <f t="shared" si="41"/>
        <v>2084.087798454183</v>
      </c>
      <c r="FK18" s="14">
        <f t="shared" si="41"/>
        <v>2133.19280174502</v>
      </c>
      <c r="FL18" s="8">
        <f t="shared" si="42"/>
        <v>0</v>
      </c>
      <c r="FM18" s="8">
        <f t="shared" si="42"/>
        <v>0</v>
      </c>
      <c r="FN18" s="12">
        <f t="shared" si="42"/>
        <v>2133.19280174502</v>
      </c>
      <c r="FO18" s="8">
        <f t="shared" si="42"/>
        <v>2269.0438824462149</v>
      </c>
      <c r="FP18" s="8">
        <f t="shared" si="42"/>
        <v>133.84254247808764</v>
      </c>
      <c r="FQ18" s="8">
        <f t="shared" si="42"/>
        <v>387.67008390438247</v>
      </c>
      <c r="FR18" s="8">
        <f t="shared" si="42"/>
        <v>0</v>
      </c>
      <c r="FS18" s="12">
        <f t="shared" si="42"/>
        <v>2790.5565088286853</v>
      </c>
      <c r="FT18" s="14">
        <f t="shared" si="29"/>
        <v>741.12496409077846</v>
      </c>
      <c r="FU18" s="14">
        <f t="shared" si="29"/>
        <v>0</v>
      </c>
      <c r="FV18" s="14">
        <f t="shared" si="29"/>
        <v>0</v>
      </c>
      <c r="FW18" s="15">
        <f t="shared" si="29"/>
        <v>741.12496409077846</v>
      </c>
      <c r="FX18" s="14">
        <f t="shared" si="29"/>
        <v>1037.8236139040505</v>
      </c>
      <c r="FY18" s="14">
        <f t="shared" si="29"/>
        <v>81.376903188738879</v>
      </c>
      <c r="FZ18" s="14">
        <f t="shared" si="29"/>
        <v>21.604711289859235</v>
      </c>
      <c r="GA18" s="14">
        <f t="shared" si="29"/>
        <v>0</v>
      </c>
      <c r="GB18" s="15">
        <f t="shared" si="29"/>
        <v>1140.8052283826485</v>
      </c>
      <c r="GC18" s="14">
        <f t="shared" si="29"/>
        <v>867.45504165469686</v>
      </c>
      <c r="GD18" s="14">
        <f t="shared" si="29"/>
        <v>0</v>
      </c>
      <c r="GE18" s="14">
        <f t="shared" si="29"/>
        <v>0</v>
      </c>
      <c r="GF18" s="15">
        <f t="shared" si="29"/>
        <v>867.45504165469686</v>
      </c>
      <c r="GG18" s="14">
        <f t="shared" si="29"/>
        <v>1119.6035621947715</v>
      </c>
      <c r="GH18" s="14">
        <f t="shared" si="29"/>
        <v>81.376903188738879</v>
      </c>
      <c r="GI18" s="14">
        <f t="shared" si="29"/>
        <v>66.154840563056595</v>
      </c>
      <c r="GJ18" s="14">
        <f t="shared" si="56"/>
        <v>0</v>
      </c>
      <c r="GK18" s="15">
        <f t="shared" si="56"/>
        <v>1267.1353059465671</v>
      </c>
      <c r="GL18" s="14">
        <f t="shared" si="56"/>
        <v>1296.991381786843</v>
      </c>
      <c r="GM18" s="14">
        <f t="shared" si="56"/>
        <v>0</v>
      </c>
      <c r="GN18" s="14">
        <f t="shared" si="56"/>
        <v>0</v>
      </c>
      <c r="GO18" s="15">
        <f t="shared" si="56"/>
        <v>1296.991381786843</v>
      </c>
      <c r="GP18" s="14">
        <f t="shared" si="54"/>
        <v>1379.5894857799483</v>
      </c>
      <c r="GQ18" s="14">
        <f t="shared" si="54"/>
        <v>81.376903188738879</v>
      </c>
      <c r="GR18" s="14">
        <f t="shared" si="54"/>
        <v>235.70525711002588</v>
      </c>
      <c r="GS18" s="14">
        <f t="shared" si="54"/>
        <v>0</v>
      </c>
      <c r="GT18" s="15">
        <f t="shared" si="54"/>
        <v>1696.6716460787129</v>
      </c>
      <c r="GU18" s="14">
        <f t="shared" si="53"/>
        <v>3501.7121112104292</v>
      </c>
      <c r="GV18" s="14">
        <f t="shared" si="53"/>
        <v>0</v>
      </c>
      <c r="GW18" s="14">
        <f t="shared" si="53"/>
        <v>0</v>
      </c>
      <c r="GX18" s="15">
        <f t="shared" si="53"/>
        <v>3501.7121112104292</v>
      </c>
      <c r="GY18" s="14">
        <f t="shared" si="53"/>
        <v>4903.5718592564526</v>
      </c>
      <c r="GZ18" s="14">
        <f t="shared" si="53"/>
        <v>384.49452018985249</v>
      </c>
      <c r="HA18" s="14">
        <f t="shared" si="53"/>
        <v>102.07924823544087</v>
      </c>
      <c r="HB18" s="14">
        <f t="shared" si="53"/>
        <v>0</v>
      </c>
      <c r="HC18" s="15">
        <f t="shared" si="53"/>
        <v>5390.1456276817453</v>
      </c>
      <c r="HD18" s="14">
        <f t="shared" si="53"/>
        <v>4098.604111952076</v>
      </c>
      <c r="HE18" s="14">
        <f t="shared" si="53"/>
        <v>0</v>
      </c>
      <c r="HF18" s="14">
        <f t="shared" si="53"/>
        <v>0</v>
      </c>
      <c r="HG18" s="15">
        <f t="shared" si="53"/>
        <v>4098.604111952076</v>
      </c>
      <c r="HH18" s="14">
        <f t="shared" si="53"/>
        <v>5289.9707113516624</v>
      </c>
      <c r="HI18" s="14">
        <f t="shared" si="53"/>
        <v>384.49452018985249</v>
      </c>
      <c r="HJ18" s="14">
        <f t="shared" si="53"/>
        <v>312.57239688187781</v>
      </c>
      <c r="HK18" s="14">
        <f t="shared" si="60"/>
        <v>0</v>
      </c>
      <c r="HL18" s="15">
        <f t="shared" si="60"/>
        <v>5987.0376284233935</v>
      </c>
      <c r="HM18" s="14">
        <f t="shared" si="60"/>
        <v>6128.1034235708703</v>
      </c>
      <c r="HN18" s="14">
        <f t="shared" si="60"/>
        <v>0</v>
      </c>
      <c r="HO18" s="14">
        <f t="shared" si="60"/>
        <v>0</v>
      </c>
      <c r="HP18" s="15">
        <f t="shared" si="60"/>
        <v>6128.1034235708703</v>
      </c>
      <c r="HQ18" s="14">
        <f t="shared" si="59"/>
        <v>6518.3679472743897</v>
      </c>
      <c r="HR18" s="14">
        <f t="shared" si="59"/>
        <v>384.49452018985249</v>
      </c>
      <c r="HS18" s="14">
        <f t="shared" si="59"/>
        <v>1113.6744725779445</v>
      </c>
      <c r="HT18" s="14">
        <f t="shared" si="59"/>
        <v>0</v>
      </c>
      <c r="HU18" s="15">
        <f t="shared" si="59"/>
        <v>8016.536940042186</v>
      </c>
    </row>
    <row r="19" spans="1:229" x14ac:dyDescent="0.3">
      <c r="A19" s="5" t="str">
        <f>[1]Download!A19</f>
        <v>FY1975</v>
      </c>
      <c r="B19" s="1" t="s">
        <v>174</v>
      </c>
      <c r="C19" s="6">
        <f>[1]Download!C19</f>
        <v>384100</v>
      </c>
      <c r="D19" s="17">
        <f>[1]Download!D19</f>
        <v>4.1539054290718038</v>
      </c>
      <c r="E19" s="16"/>
      <c r="F19" s="7">
        <f>[1]Download!F19</f>
        <v>90.4</v>
      </c>
      <c r="G19" s="8">
        <f>[1]Download!G19+[1]Download!H19</f>
        <v>243</v>
      </c>
      <c r="H19" s="8">
        <f t="shared" si="6"/>
        <v>333.4</v>
      </c>
      <c r="I19" s="8">
        <f>[1]Download!K19</f>
        <v>0</v>
      </c>
      <c r="J19" s="8">
        <f>[1]Download!J19</f>
        <v>0</v>
      </c>
      <c r="K19" s="8">
        <f t="shared" si="7"/>
        <v>333.4</v>
      </c>
      <c r="L19" s="7">
        <f>[1]Download!N19/1000</f>
        <v>450.18520000000001</v>
      </c>
      <c r="M19" s="8">
        <f>[1]Download!R19/1000</f>
        <v>38.981900000000003</v>
      </c>
      <c r="N19" s="8">
        <f>[1]Download!AD19/1000</f>
        <v>21.1068</v>
      </c>
      <c r="O19" s="8">
        <f>[1]Download!V19/1000</f>
        <v>0</v>
      </c>
      <c r="P19" s="8">
        <f t="shared" si="8"/>
        <v>510.27390000000003</v>
      </c>
      <c r="Q19" s="8">
        <f>[1]Download!Z19/1000</f>
        <v>0</v>
      </c>
      <c r="R19" s="8">
        <f t="shared" si="9"/>
        <v>-176.87390000000002</v>
      </c>
      <c r="S19" s="8">
        <f t="shared" si="0"/>
        <v>-176.87390000000002</v>
      </c>
      <c r="T19" s="7">
        <f>[1]Download!O19/1000</f>
        <v>3.4386000000000001</v>
      </c>
      <c r="U19" s="8">
        <f>[1]Download!S19/1000</f>
        <v>0</v>
      </c>
      <c r="V19" s="8">
        <f>[1]Download!AE19/1000</f>
        <v>24.9</v>
      </c>
      <c r="W19" s="8">
        <f t="shared" si="30"/>
        <v>28.3386</v>
      </c>
      <c r="X19" s="8">
        <f t="shared" si="31"/>
        <v>361.73859999999996</v>
      </c>
      <c r="Y19" s="7">
        <f>[1]Download!Q19/1000</f>
        <v>37.503500000000003</v>
      </c>
      <c r="Z19" s="8">
        <f>[1]Download!U19/1000</f>
        <v>0</v>
      </c>
      <c r="AA19" s="8">
        <f>[1]Download!AG19/1000</f>
        <v>207.7107</v>
      </c>
      <c r="AB19" s="8">
        <f t="shared" si="32"/>
        <v>245.21420000000001</v>
      </c>
      <c r="AC19" s="8">
        <f t="shared" si="33"/>
        <v>606.95280000000002</v>
      </c>
      <c r="AD19" s="7">
        <f>[1]Download!P19/1000</f>
        <v>116.3707</v>
      </c>
      <c r="AE19" s="8">
        <f>[1]Download!T19/1000</f>
        <v>0</v>
      </c>
      <c r="AF19" s="8">
        <f>[1]Download!AF19/1000</f>
        <v>144.62299999999999</v>
      </c>
      <c r="AG19" s="8">
        <f t="shared" si="34"/>
        <v>260.99369999999999</v>
      </c>
      <c r="AH19" s="8">
        <f t="shared" si="35"/>
        <v>867.94650000000001</v>
      </c>
      <c r="AI19" s="7">
        <f t="shared" si="44"/>
        <v>375.51305078809111</v>
      </c>
      <c r="AJ19" s="8">
        <f t="shared" si="45"/>
        <v>1009.3990192644484</v>
      </c>
      <c r="AK19" s="8">
        <f t="shared" si="46"/>
        <v>1384.9120700525395</v>
      </c>
      <c r="AL19" s="8">
        <f t="shared" si="47"/>
        <v>0</v>
      </c>
      <c r="AM19" s="8">
        <f t="shared" si="48"/>
        <v>0</v>
      </c>
      <c r="AN19" s="8">
        <f t="shared" si="49"/>
        <v>1384.9120700525395</v>
      </c>
      <c r="AO19" s="7">
        <f t="shared" si="63"/>
        <v>1870.0267463677758</v>
      </c>
      <c r="AP19" s="8">
        <f t="shared" si="63"/>
        <v>161.92712604553415</v>
      </c>
      <c r="AQ19" s="8">
        <f t="shared" si="61"/>
        <v>87.675651110332751</v>
      </c>
      <c r="AR19" s="8">
        <f t="shared" si="61"/>
        <v>0</v>
      </c>
      <c r="AS19" s="8">
        <f t="shared" si="61"/>
        <v>2119.629523523643</v>
      </c>
      <c r="AT19" s="8">
        <f t="shared" si="61"/>
        <v>0</v>
      </c>
      <c r="AU19" s="8">
        <f t="shared" si="61"/>
        <v>-734.71745347110345</v>
      </c>
      <c r="AV19" s="8">
        <f t="shared" si="61"/>
        <v>-734.71745347110345</v>
      </c>
      <c r="AW19" s="7">
        <f t="shared" si="61"/>
        <v>14.283619208406305</v>
      </c>
      <c r="AX19" s="8">
        <f t="shared" si="61"/>
        <v>0</v>
      </c>
      <c r="AY19" s="8">
        <f t="shared" si="61"/>
        <v>103.43224518388791</v>
      </c>
      <c r="AZ19" s="8">
        <f t="shared" si="61"/>
        <v>117.71586439229422</v>
      </c>
      <c r="BA19" s="8">
        <f t="shared" si="61"/>
        <v>1502.6279344448335</v>
      </c>
      <c r="BB19" s="7">
        <f t="shared" si="61"/>
        <v>155.78599225919442</v>
      </c>
      <c r="BC19" s="8">
        <f t="shared" si="61"/>
        <v>0</v>
      </c>
      <c r="BD19" s="8">
        <f t="shared" si="61"/>
        <v>862.81060440630472</v>
      </c>
      <c r="BE19" s="8">
        <f t="shared" si="61"/>
        <v>1018.5965966654992</v>
      </c>
      <c r="BF19" s="8">
        <f t="shared" si="61"/>
        <v>2521.2245311103329</v>
      </c>
      <c r="BG19" s="7">
        <f t="shared" si="62"/>
        <v>483.39288251488614</v>
      </c>
      <c r="BH19" s="8">
        <f t="shared" si="62"/>
        <v>0</v>
      </c>
      <c r="BI19" s="8">
        <f t="shared" si="62"/>
        <v>600.75026486865147</v>
      </c>
      <c r="BJ19" s="8">
        <f t="shared" si="62"/>
        <v>1084.1431473835376</v>
      </c>
      <c r="BK19" s="8">
        <f t="shared" si="62"/>
        <v>3605.3676784938702</v>
      </c>
      <c r="BL19" s="7">
        <f t="shared" si="10"/>
        <v>235.35537620411353</v>
      </c>
      <c r="BM19" s="8">
        <f t="shared" si="10"/>
        <v>632.64774798229632</v>
      </c>
      <c r="BN19" s="8">
        <f t="shared" si="10"/>
        <v>868.00312418640976</v>
      </c>
      <c r="BO19" s="8">
        <f t="shared" si="10"/>
        <v>0</v>
      </c>
      <c r="BP19" s="8">
        <f t="shared" si="10"/>
        <v>0</v>
      </c>
      <c r="BQ19" s="8">
        <f t="shared" si="10"/>
        <v>868.00312418640976</v>
      </c>
      <c r="BR19" s="7">
        <f t="shared" si="10"/>
        <v>1172.0520697734964</v>
      </c>
      <c r="BS19" s="8">
        <f t="shared" si="10"/>
        <v>101.48893517313201</v>
      </c>
      <c r="BT19" s="8">
        <f t="shared" si="10"/>
        <v>54.951314761780786</v>
      </c>
      <c r="BU19" s="8">
        <f t="shared" si="10"/>
        <v>0</v>
      </c>
      <c r="BV19" s="8">
        <f t="shared" si="10"/>
        <v>1328.4923197084095</v>
      </c>
      <c r="BW19" s="8">
        <f t="shared" si="10"/>
        <v>0</v>
      </c>
      <c r="BX19" s="8">
        <f t="shared" si="10"/>
        <v>-460.48919552199953</v>
      </c>
      <c r="BY19" s="8">
        <f t="shared" si="10"/>
        <v>-460.48919552199953</v>
      </c>
      <c r="BZ19" s="7">
        <f t="shared" si="10"/>
        <v>8.9523561572507173</v>
      </c>
      <c r="CA19" s="8">
        <f t="shared" si="10"/>
        <v>0</v>
      </c>
      <c r="CB19" s="8">
        <f t="shared" ref="CB19:CN38" si="64">V19/$C19*1000000</f>
        <v>64.826868003124176</v>
      </c>
      <c r="CC19" s="8">
        <f t="shared" si="64"/>
        <v>73.779224160374895</v>
      </c>
      <c r="CD19" s="8">
        <f t="shared" si="64"/>
        <v>941.7823483467846</v>
      </c>
      <c r="CE19" s="7">
        <f t="shared" si="64"/>
        <v>97.639937516271814</v>
      </c>
      <c r="CF19" s="8">
        <f t="shared" si="64"/>
        <v>0</v>
      </c>
      <c r="CG19" s="8">
        <f t="shared" si="64"/>
        <v>540.77245508982037</v>
      </c>
      <c r="CH19" s="8">
        <f t="shared" si="64"/>
        <v>638.41239260609211</v>
      </c>
      <c r="CI19" s="8">
        <f t="shared" si="64"/>
        <v>1580.1947409528771</v>
      </c>
      <c r="CJ19" s="7">
        <f t="shared" si="64"/>
        <v>302.96979953137202</v>
      </c>
      <c r="CK19" s="8">
        <f t="shared" si="64"/>
        <v>0</v>
      </c>
      <c r="CL19" s="8">
        <f t="shared" si="64"/>
        <v>376.52434261910958</v>
      </c>
      <c r="CM19" s="8">
        <f t="shared" si="64"/>
        <v>679.49414215048159</v>
      </c>
      <c r="CN19" s="8">
        <f t="shared" si="64"/>
        <v>2259.6888831033584</v>
      </c>
      <c r="CO19" s="7">
        <f t="shared" si="57"/>
        <v>977.64397497550397</v>
      </c>
      <c r="CP19" s="8">
        <f t="shared" si="57"/>
        <v>2627.958915033711</v>
      </c>
      <c r="CQ19" s="8">
        <f t="shared" si="57"/>
        <v>3605.6028900092147</v>
      </c>
      <c r="CR19" s="8">
        <f t="shared" si="57"/>
        <v>0</v>
      </c>
      <c r="CS19" s="8">
        <f t="shared" si="57"/>
        <v>0</v>
      </c>
      <c r="CT19" s="8">
        <f t="shared" si="57"/>
        <v>3605.6028900092147</v>
      </c>
      <c r="CU19" s="7">
        <f t="shared" si="57"/>
        <v>4868.5934557869714</v>
      </c>
      <c r="CV19" s="8">
        <f t="shared" si="57"/>
        <v>421.5754388063894</v>
      </c>
      <c r="CW19" s="8">
        <f t="shared" si="57"/>
        <v>228.26256472359475</v>
      </c>
      <c r="CX19" s="8">
        <f t="shared" si="57"/>
        <v>0</v>
      </c>
      <c r="CY19" s="8">
        <f t="shared" si="57"/>
        <v>5518.4314593169565</v>
      </c>
      <c r="CZ19" s="8">
        <f t="shared" si="57"/>
        <v>0</v>
      </c>
      <c r="DA19" s="8">
        <f t="shared" si="57"/>
        <v>-1912.8285693077412</v>
      </c>
      <c r="DB19" s="8">
        <f t="shared" si="57"/>
        <v>-1912.8285693077412</v>
      </c>
      <c r="DC19" s="7">
        <f t="shared" si="57"/>
        <v>37.187240844588146</v>
      </c>
      <c r="DD19" s="8">
        <f t="shared" si="57"/>
        <v>0</v>
      </c>
      <c r="DE19" s="8">
        <f t="shared" si="58"/>
        <v>269.28467894789873</v>
      </c>
      <c r="DF19" s="8">
        <f t="shared" si="58"/>
        <v>306.47191979248686</v>
      </c>
      <c r="DG19" s="8">
        <f t="shared" si="58"/>
        <v>3912.0748098017011</v>
      </c>
      <c r="DH19" s="7">
        <f t="shared" si="58"/>
        <v>405.58706654307321</v>
      </c>
      <c r="DI19" s="8">
        <f t="shared" si="58"/>
        <v>0</v>
      </c>
      <c r="DJ19" s="8">
        <f t="shared" si="58"/>
        <v>2246.3176370900928</v>
      </c>
      <c r="DK19" s="8">
        <f t="shared" si="58"/>
        <v>2651.9047036331658</v>
      </c>
      <c r="DL19" s="8">
        <f t="shared" si="55"/>
        <v>6563.9795134348687</v>
      </c>
      <c r="DM19" s="7">
        <f t="shared" si="55"/>
        <v>1258.5078951181622</v>
      </c>
      <c r="DN19" s="8">
        <f t="shared" si="55"/>
        <v>0</v>
      </c>
      <c r="DO19" s="8">
        <f t="shared" si="55"/>
        <v>1564.0465109832112</v>
      </c>
      <c r="DP19" s="8">
        <f t="shared" si="55"/>
        <v>2822.5544061013734</v>
      </c>
      <c r="DQ19" s="12">
        <f t="shared" si="55"/>
        <v>9386.5339195362412</v>
      </c>
      <c r="DR19" s="11">
        <f t="shared" si="11"/>
        <v>361.73859999999996</v>
      </c>
      <c r="DS19" s="11">
        <f t="shared" si="12"/>
        <v>0</v>
      </c>
      <c r="DT19" s="11">
        <f t="shared" si="12"/>
        <v>0</v>
      </c>
      <c r="DU19" s="12">
        <f t="shared" si="13"/>
        <v>361.73859999999996</v>
      </c>
      <c r="DV19" s="8">
        <f t="shared" si="14"/>
        <v>453.62380000000002</v>
      </c>
      <c r="DW19" s="8">
        <f t="shared" si="14"/>
        <v>38.981900000000003</v>
      </c>
      <c r="DX19" s="8">
        <f t="shared" si="14"/>
        <v>46.006799999999998</v>
      </c>
      <c r="DY19" s="8">
        <f t="shared" si="15"/>
        <v>0</v>
      </c>
      <c r="DZ19" s="12">
        <f t="shared" si="16"/>
        <v>538.61249999999995</v>
      </c>
      <c r="EA19" s="11">
        <f t="shared" si="17"/>
        <v>606.95280000000002</v>
      </c>
      <c r="EB19" s="11">
        <f t="shared" si="18"/>
        <v>0</v>
      </c>
      <c r="EC19" s="11">
        <f t="shared" si="18"/>
        <v>0</v>
      </c>
      <c r="ED19" s="12">
        <f t="shared" si="19"/>
        <v>606.95280000000002</v>
      </c>
      <c r="EE19" s="8">
        <f t="shared" si="20"/>
        <v>491.12729999999999</v>
      </c>
      <c r="EF19" s="8">
        <f t="shared" si="20"/>
        <v>38.981900000000003</v>
      </c>
      <c r="EG19" s="8">
        <f t="shared" si="20"/>
        <v>253.7175</v>
      </c>
      <c r="EH19" s="8">
        <f t="shared" si="21"/>
        <v>0</v>
      </c>
      <c r="EI19" s="12">
        <f t="shared" si="22"/>
        <v>783.82669999999996</v>
      </c>
      <c r="EJ19" s="11">
        <f t="shared" si="23"/>
        <v>867.94650000000001</v>
      </c>
      <c r="EK19" s="11">
        <f t="shared" si="24"/>
        <v>0</v>
      </c>
      <c r="EL19" s="11">
        <f t="shared" si="24"/>
        <v>0</v>
      </c>
      <c r="EM19" s="12">
        <f t="shared" si="25"/>
        <v>867.94650000000001</v>
      </c>
      <c r="EN19" s="8">
        <f t="shared" si="26"/>
        <v>607.49800000000005</v>
      </c>
      <c r="EO19" s="8">
        <f t="shared" si="26"/>
        <v>38.981900000000003</v>
      </c>
      <c r="EP19" s="8">
        <f t="shared" si="26"/>
        <v>398.34050000000002</v>
      </c>
      <c r="EQ19" s="8">
        <f t="shared" si="27"/>
        <v>0</v>
      </c>
      <c r="ER19" s="12">
        <f t="shared" si="28"/>
        <v>1044.8204000000001</v>
      </c>
      <c r="ES19" s="8">
        <f t="shared" si="50"/>
        <v>1502.6279344448335</v>
      </c>
      <c r="ET19" s="8">
        <f t="shared" si="38"/>
        <v>0</v>
      </c>
      <c r="EU19" s="8">
        <f t="shared" si="38"/>
        <v>0</v>
      </c>
      <c r="EV19" s="12">
        <f t="shared" si="38"/>
        <v>1502.6279344448335</v>
      </c>
      <c r="EW19" s="14">
        <f t="shared" si="51"/>
        <v>1269.2930971208407</v>
      </c>
      <c r="EX19" s="14">
        <f t="shared" si="39"/>
        <v>112.37975747810857</v>
      </c>
      <c r="EY19" s="14">
        <f t="shared" si="39"/>
        <v>456.4942679089317</v>
      </c>
      <c r="EZ19" s="14">
        <f t="shared" si="39"/>
        <v>0</v>
      </c>
      <c r="FA19" s="15">
        <f t="shared" si="39"/>
        <v>1838.167122507881</v>
      </c>
      <c r="FB19" s="14">
        <f t="shared" si="52"/>
        <v>2521.2245311103329</v>
      </c>
      <c r="FC19" s="14">
        <f t="shared" si="40"/>
        <v>0</v>
      </c>
      <c r="FD19" s="14">
        <f t="shared" si="40"/>
        <v>0</v>
      </c>
      <c r="FE19" s="15">
        <f t="shared" si="40"/>
        <v>2521.2245311103329</v>
      </c>
      <c r="FF19" s="14">
        <f t="shared" si="40"/>
        <v>2040.0963578353765</v>
      </c>
      <c r="FG19" s="14">
        <f t="shared" si="41"/>
        <v>161.92712604553415</v>
      </c>
      <c r="FH19" s="14">
        <f t="shared" si="41"/>
        <v>1053.9185007005253</v>
      </c>
      <c r="FI19" s="14">
        <f t="shared" si="41"/>
        <v>0</v>
      </c>
      <c r="FJ19" s="15">
        <f t="shared" si="41"/>
        <v>3255.9419845814359</v>
      </c>
      <c r="FK19" s="14">
        <f t="shared" si="41"/>
        <v>3605.3676784938702</v>
      </c>
      <c r="FL19" s="8">
        <f t="shared" si="42"/>
        <v>0</v>
      </c>
      <c r="FM19" s="8">
        <f t="shared" si="42"/>
        <v>0</v>
      </c>
      <c r="FN19" s="12">
        <f t="shared" si="42"/>
        <v>3605.3676784938702</v>
      </c>
      <c r="FO19" s="8">
        <f t="shared" si="42"/>
        <v>2523.4892403502627</v>
      </c>
      <c r="FP19" s="8">
        <f t="shared" si="42"/>
        <v>161.92712604553415</v>
      </c>
      <c r="FQ19" s="8">
        <f t="shared" si="42"/>
        <v>1654.6687655691769</v>
      </c>
      <c r="FR19" s="8">
        <f t="shared" si="42"/>
        <v>0</v>
      </c>
      <c r="FS19" s="12">
        <f t="shared" si="42"/>
        <v>4340.0851319649737</v>
      </c>
      <c r="FT19" s="14">
        <f t="shared" si="29"/>
        <v>941.7823483467846</v>
      </c>
      <c r="FU19" s="14">
        <f t="shared" si="29"/>
        <v>0</v>
      </c>
      <c r="FV19" s="14">
        <f t="shared" si="29"/>
        <v>0</v>
      </c>
      <c r="FW19" s="15">
        <f t="shared" si="29"/>
        <v>941.7823483467846</v>
      </c>
      <c r="FX19" s="14">
        <f t="shared" si="29"/>
        <v>1181.0044259307474</v>
      </c>
      <c r="FY19" s="14">
        <f t="shared" si="29"/>
        <v>101.48893517313201</v>
      </c>
      <c r="FZ19" s="14">
        <f t="shared" si="29"/>
        <v>119.77818276490497</v>
      </c>
      <c r="GA19" s="14">
        <f t="shared" si="29"/>
        <v>0</v>
      </c>
      <c r="GB19" s="15">
        <f t="shared" si="29"/>
        <v>1402.271543868784</v>
      </c>
      <c r="GC19" s="14">
        <f t="shared" si="29"/>
        <v>1580.1947409528771</v>
      </c>
      <c r="GD19" s="14">
        <f t="shared" si="29"/>
        <v>0</v>
      </c>
      <c r="GE19" s="14">
        <f t="shared" si="29"/>
        <v>0</v>
      </c>
      <c r="GF19" s="15">
        <f t="shared" si="29"/>
        <v>1580.1947409528771</v>
      </c>
      <c r="GG19" s="14">
        <f t="shared" si="29"/>
        <v>1278.644363447019</v>
      </c>
      <c r="GH19" s="14">
        <f t="shared" si="29"/>
        <v>101.48893517313201</v>
      </c>
      <c r="GI19" s="14">
        <f t="shared" si="29"/>
        <v>660.55063785472532</v>
      </c>
      <c r="GJ19" s="14">
        <f t="shared" si="56"/>
        <v>0</v>
      </c>
      <c r="GK19" s="15">
        <f t="shared" si="56"/>
        <v>2040.6839364748762</v>
      </c>
      <c r="GL19" s="14">
        <f t="shared" si="56"/>
        <v>2259.6888831033584</v>
      </c>
      <c r="GM19" s="14">
        <f t="shared" si="56"/>
        <v>0</v>
      </c>
      <c r="GN19" s="14">
        <f t="shared" si="56"/>
        <v>0</v>
      </c>
      <c r="GO19" s="15">
        <f t="shared" si="56"/>
        <v>2259.6888831033584</v>
      </c>
      <c r="GP19" s="14">
        <f t="shared" si="54"/>
        <v>1581.6141629783913</v>
      </c>
      <c r="GQ19" s="14">
        <f t="shared" si="54"/>
        <v>101.48893517313201</v>
      </c>
      <c r="GR19" s="14">
        <f t="shared" si="54"/>
        <v>1037.074980473835</v>
      </c>
      <c r="GS19" s="14">
        <f t="shared" si="54"/>
        <v>0</v>
      </c>
      <c r="GT19" s="15">
        <f t="shared" si="54"/>
        <v>2720.178078625358</v>
      </c>
      <c r="GU19" s="14">
        <f t="shared" si="53"/>
        <v>3912.0748098017011</v>
      </c>
      <c r="GV19" s="14">
        <f t="shared" si="53"/>
        <v>0</v>
      </c>
      <c r="GW19" s="14">
        <f t="shared" si="53"/>
        <v>0</v>
      </c>
      <c r="GX19" s="15">
        <f t="shared" si="53"/>
        <v>3912.0748098017011</v>
      </c>
      <c r="GY19" s="14">
        <f t="shared" si="53"/>
        <v>4905.7806966315602</v>
      </c>
      <c r="GZ19" s="14">
        <f t="shared" si="53"/>
        <v>421.5754388063894</v>
      </c>
      <c r="HA19" s="14">
        <f t="shared" si="53"/>
        <v>497.5472436714935</v>
      </c>
      <c r="HB19" s="14">
        <f t="shared" si="53"/>
        <v>0</v>
      </c>
      <c r="HC19" s="15">
        <f t="shared" si="53"/>
        <v>5824.9033791094416</v>
      </c>
      <c r="HD19" s="14">
        <f t="shared" si="53"/>
        <v>6563.9795134348687</v>
      </c>
      <c r="HE19" s="14">
        <f t="shared" si="53"/>
        <v>0</v>
      </c>
      <c r="HF19" s="14">
        <f t="shared" si="53"/>
        <v>0</v>
      </c>
      <c r="HG19" s="15">
        <f t="shared" si="53"/>
        <v>6563.9795134348687</v>
      </c>
      <c r="HH19" s="14">
        <f t="shared" si="53"/>
        <v>5311.3677631746332</v>
      </c>
      <c r="HI19" s="14">
        <f t="shared" si="53"/>
        <v>421.5754388063894</v>
      </c>
      <c r="HJ19" s="14">
        <f t="shared" si="53"/>
        <v>2743.8648807615864</v>
      </c>
      <c r="HK19" s="14">
        <f t="shared" si="60"/>
        <v>0</v>
      </c>
      <c r="HL19" s="15">
        <f t="shared" si="60"/>
        <v>8476.8080827426074</v>
      </c>
      <c r="HM19" s="14">
        <f t="shared" si="60"/>
        <v>9386.5339195362412</v>
      </c>
      <c r="HN19" s="14">
        <f t="shared" si="60"/>
        <v>0</v>
      </c>
      <c r="HO19" s="14">
        <f t="shared" si="60"/>
        <v>0</v>
      </c>
      <c r="HP19" s="15">
        <f t="shared" si="60"/>
        <v>9386.5339195362412</v>
      </c>
      <c r="HQ19" s="14">
        <f t="shared" si="59"/>
        <v>6569.8756582927963</v>
      </c>
      <c r="HR19" s="14">
        <f t="shared" si="59"/>
        <v>421.5754388063894</v>
      </c>
      <c r="HS19" s="14">
        <f t="shared" si="59"/>
        <v>4307.9113917447985</v>
      </c>
      <c r="HT19" s="14">
        <f t="shared" si="59"/>
        <v>0</v>
      </c>
      <c r="HU19" s="15">
        <f t="shared" si="59"/>
        <v>11299.362488843983</v>
      </c>
    </row>
    <row r="20" spans="1:229" x14ac:dyDescent="0.3">
      <c r="A20" s="5" t="str">
        <f>[1]Download!A20</f>
        <v>FY1976</v>
      </c>
      <c r="B20" s="1" t="s">
        <v>174</v>
      </c>
      <c r="C20" s="6">
        <f>[1]Download!C20</f>
        <v>409800</v>
      </c>
      <c r="D20" s="17">
        <f>[1]Download!D20</f>
        <v>3.8567154471544716</v>
      </c>
      <c r="E20" s="16"/>
      <c r="F20" s="7">
        <f>[1]Download!F20</f>
        <v>391.49999999999994</v>
      </c>
      <c r="G20" s="8">
        <f>[1]Download!G20+[1]Download!H20</f>
        <v>318.3</v>
      </c>
      <c r="H20" s="8">
        <f t="shared" si="6"/>
        <v>709.8</v>
      </c>
      <c r="I20" s="8">
        <f>[1]Download!K20</f>
        <v>0</v>
      </c>
      <c r="J20" s="8">
        <f>[1]Download!J20</f>
        <v>0</v>
      </c>
      <c r="K20" s="8">
        <f t="shared" si="7"/>
        <v>709.8</v>
      </c>
      <c r="L20" s="7">
        <f>[1]Download!N20/1000</f>
        <v>553.63499999999999</v>
      </c>
      <c r="M20" s="8">
        <f>[1]Download!R20/1000</f>
        <v>36.909099999999995</v>
      </c>
      <c r="N20" s="8">
        <f>[1]Download!AD20/1000</f>
        <v>28.433799999999998</v>
      </c>
      <c r="O20" s="8">
        <f>[1]Download!V20/1000</f>
        <v>0</v>
      </c>
      <c r="P20" s="8">
        <f t="shared" si="8"/>
        <v>618.97789999999998</v>
      </c>
      <c r="Q20" s="8">
        <f>[1]Download!Z20/1000</f>
        <v>0</v>
      </c>
      <c r="R20" s="8">
        <f t="shared" si="9"/>
        <v>90.822099999999978</v>
      </c>
      <c r="S20" s="8">
        <f t="shared" si="0"/>
        <v>90.822099999999978</v>
      </c>
      <c r="T20" s="7">
        <f>[1]Download!O20/1000</f>
        <v>3.7464</v>
      </c>
      <c r="U20" s="8">
        <f>[1]Download!S20/1000</f>
        <v>0</v>
      </c>
      <c r="V20" s="8">
        <f>[1]Download!AE20/1000</f>
        <v>0</v>
      </c>
      <c r="W20" s="8">
        <f t="shared" si="30"/>
        <v>3.7464</v>
      </c>
      <c r="X20" s="8">
        <f t="shared" si="31"/>
        <v>713.54639999999995</v>
      </c>
      <c r="Y20" s="7">
        <f>[1]Download!Q20/1000</f>
        <v>42.080100000000002</v>
      </c>
      <c r="Z20" s="8">
        <f>[1]Download!U20/1000</f>
        <v>0</v>
      </c>
      <c r="AA20" s="8">
        <f>[1]Download!AG20/1000</f>
        <v>10.448600000000001</v>
      </c>
      <c r="AB20" s="8">
        <f t="shared" si="32"/>
        <v>52.528700000000001</v>
      </c>
      <c r="AC20" s="8">
        <f t="shared" si="33"/>
        <v>766.07509999999991</v>
      </c>
      <c r="AD20" s="7">
        <f>[1]Download!P20/1000</f>
        <v>118.9999</v>
      </c>
      <c r="AE20" s="8">
        <f>[1]Download!T20/1000</f>
        <v>0</v>
      </c>
      <c r="AF20" s="8">
        <f>[1]Download!AF20/1000</f>
        <v>48.400400000000005</v>
      </c>
      <c r="AG20" s="8">
        <f t="shared" si="34"/>
        <v>167.40030000000002</v>
      </c>
      <c r="AH20" s="8">
        <f t="shared" si="35"/>
        <v>933.47539999999992</v>
      </c>
      <c r="AI20" s="7">
        <f t="shared" si="44"/>
        <v>1509.9040975609753</v>
      </c>
      <c r="AJ20" s="8">
        <f t="shared" si="45"/>
        <v>1227.5925268292683</v>
      </c>
      <c r="AK20" s="8">
        <f t="shared" si="46"/>
        <v>2737.4966243902436</v>
      </c>
      <c r="AL20" s="8">
        <f t="shared" si="47"/>
        <v>0</v>
      </c>
      <c r="AM20" s="8">
        <f t="shared" si="48"/>
        <v>0</v>
      </c>
      <c r="AN20" s="8">
        <f t="shared" si="49"/>
        <v>2737.4966243902436</v>
      </c>
      <c r="AO20" s="7">
        <f t="shared" si="63"/>
        <v>2135.2126565853659</v>
      </c>
      <c r="AP20" s="8">
        <f t="shared" si="63"/>
        <v>142.34789611056908</v>
      </c>
      <c r="AQ20" s="8">
        <f t="shared" si="61"/>
        <v>109.6610756813008</v>
      </c>
      <c r="AR20" s="8">
        <f t="shared" si="61"/>
        <v>0</v>
      </c>
      <c r="AS20" s="8">
        <f t="shared" si="61"/>
        <v>2387.2216283772359</v>
      </c>
      <c r="AT20" s="8">
        <f t="shared" si="61"/>
        <v>0</v>
      </c>
      <c r="AU20" s="8">
        <f t="shared" si="61"/>
        <v>350.27499601300804</v>
      </c>
      <c r="AV20" s="8">
        <f t="shared" si="61"/>
        <v>350.27499601300804</v>
      </c>
      <c r="AW20" s="7">
        <f t="shared" si="61"/>
        <v>14.448798751219512</v>
      </c>
      <c r="AX20" s="8">
        <f t="shared" si="61"/>
        <v>0</v>
      </c>
      <c r="AY20" s="8">
        <f t="shared" si="61"/>
        <v>0</v>
      </c>
      <c r="AZ20" s="8">
        <f t="shared" si="61"/>
        <v>14.448798751219512</v>
      </c>
      <c r="BA20" s="8">
        <f t="shared" si="61"/>
        <v>2751.9454231414634</v>
      </c>
      <c r="BB20" s="7">
        <f t="shared" si="61"/>
        <v>162.2909716878049</v>
      </c>
      <c r="BC20" s="8">
        <f t="shared" si="61"/>
        <v>0</v>
      </c>
      <c r="BD20" s="8">
        <f t="shared" si="61"/>
        <v>40.297277021138214</v>
      </c>
      <c r="BE20" s="8">
        <f t="shared" si="61"/>
        <v>202.5882487089431</v>
      </c>
      <c r="BF20" s="8">
        <f t="shared" si="61"/>
        <v>2954.5336718504063</v>
      </c>
      <c r="BG20" s="7">
        <f t="shared" si="62"/>
        <v>458.94875253983741</v>
      </c>
      <c r="BH20" s="8">
        <f t="shared" si="62"/>
        <v>0</v>
      </c>
      <c r="BI20" s="8">
        <f t="shared" si="62"/>
        <v>186.66657032845529</v>
      </c>
      <c r="BJ20" s="8">
        <f t="shared" si="62"/>
        <v>645.61532286829276</v>
      </c>
      <c r="BK20" s="8">
        <f t="shared" si="62"/>
        <v>3600.1489947186988</v>
      </c>
      <c r="BL20" s="7">
        <f t="shared" si="10"/>
        <v>955.34407027818429</v>
      </c>
      <c r="BM20" s="8">
        <f t="shared" si="10"/>
        <v>776.72035139092236</v>
      </c>
      <c r="BN20" s="8">
        <f t="shared" si="10"/>
        <v>1732.0644216691067</v>
      </c>
      <c r="BO20" s="8">
        <f t="shared" si="10"/>
        <v>0</v>
      </c>
      <c r="BP20" s="8">
        <f t="shared" si="10"/>
        <v>0</v>
      </c>
      <c r="BQ20" s="8">
        <f t="shared" si="10"/>
        <v>1732.0644216691067</v>
      </c>
      <c r="BR20" s="7">
        <f t="shared" si="10"/>
        <v>1350.9882869692533</v>
      </c>
      <c r="BS20" s="8">
        <f t="shared" si="10"/>
        <v>90.066129819424091</v>
      </c>
      <c r="BT20" s="8">
        <f t="shared" si="10"/>
        <v>69.384577842850163</v>
      </c>
      <c r="BU20" s="8">
        <f t="shared" si="10"/>
        <v>0</v>
      </c>
      <c r="BV20" s="8">
        <f t="shared" si="10"/>
        <v>1510.4389946315275</v>
      </c>
      <c r="BW20" s="8">
        <f t="shared" si="10"/>
        <v>0</v>
      </c>
      <c r="BX20" s="8">
        <f t="shared" si="10"/>
        <v>221.62542703757924</v>
      </c>
      <c r="BY20" s="8">
        <f t="shared" si="10"/>
        <v>221.62542703757924</v>
      </c>
      <c r="BZ20" s="7">
        <f t="shared" si="10"/>
        <v>9.1420204978038075</v>
      </c>
      <c r="CA20" s="8">
        <f t="shared" si="10"/>
        <v>0</v>
      </c>
      <c r="CB20" s="8">
        <f t="shared" si="64"/>
        <v>0</v>
      </c>
      <c r="CC20" s="8">
        <f t="shared" si="64"/>
        <v>9.1420204978038075</v>
      </c>
      <c r="CD20" s="8">
        <f t="shared" si="64"/>
        <v>1741.2064421669106</v>
      </c>
      <c r="CE20" s="7">
        <f t="shared" si="64"/>
        <v>102.68448023426062</v>
      </c>
      <c r="CF20" s="8">
        <f t="shared" si="64"/>
        <v>0</v>
      </c>
      <c r="CG20" s="8">
        <f t="shared" si="64"/>
        <v>25.496827720839434</v>
      </c>
      <c r="CH20" s="8">
        <f t="shared" si="64"/>
        <v>128.18130795510007</v>
      </c>
      <c r="CI20" s="8">
        <f t="shared" si="64"/>
        <v>1869.3877501220104</v>
      </c>
      <c r="CJ20" s="7">
        <f t="shared" si="64"/>
        <v>290.38530990727185</v>
      </c>
      <c r="CK20" s="8">
        <f t="shared" si="64"/>
        <v>0</v>
      </c>
      <c r="CL20" s="8">
        <f t="shared" si="64"/>
        <v>118.10736944851148</v>
      </c>
      <c r="CM20" s="8">
        <f t="shared" si="64"/>
        <v>408.49267935578337</v>
      </c>
      <c r="CN20" s="8">
        <f t="shared" si="64"/>
        <v>2277.8804294777938</v>
      </c>
      <c r="CO20" s="7">
        <f t="shared" si="57"/>
        <v>3684.4902331893004</v>
      </c>
      <c r="CP20" s="8">
        <f t="shared" si="57"/>
        <v>2995.5893773286193</v>
      </c>
      <c r="CQ20" s="8">
        <f t="shared" si="57"/>
        <v>6680.0796105179197</v>
      </c>
      <c r="CR20" s="8">
        <f t="shared" si="57"/>
        <v>0</v>
      </c>
      <c r="CS20" s="8">
        <f t="shared" si="57"/>
        <v>0</v>
      </c>
      <c r="CT20" s="8">
        <f t="shared" si="57"/>
        <v>6680.0796105179197</v>
      </c>
      <c r="CU20" s="7">
        <f t="shared" si="57"/>
        <v>5210.3773952790771</v>
      </c>
      <c r="CV20" s="8">
        <f t="shared" si="57"/>
        <v>347.35943413999286</v>
      </c>
      <c r="CW20" s="8">
        <f t="shared" si="57"/>
        <v>267.59657316081211</v>
      </c>
      <c r="CX20" s="8">
        <f t="shared" si="57"/>
        <v>0</v>
      </c>
      <c r="CY20" s="8">
        <f t="shared" si="57"/>
        <v>5825.3334025798822</v>
      </c>
      <c r="CZ20" s="8">
        <f t="shared" si="57"/>
        <v>0</v>
      </c>
      <c r="DA20" s="8">
        <f t="shared" si="57"/>
        <v>854.7462079380382</v>
      </c>
      <c r="DB20" s="8">
        <f t="shared" si="57"/>
        <v>854.7462079380382</v>
      </c>
      <c r="DC20" s="7">
        <f t="shared" si="57"/>
        <v>35.258171672082753</v>
      </c>
      <c r="DD20" s="8">
        <f t="shared" si="57"/>
        <v>0</v>
      </c>
      <c r="DE20" s="8">
        <f t="shared" si="58"/>
        <v>0</v>
      </c>
      <c r="DF20" s="8">
        <f t="shared" si="58"/>
        <v>35.258171672082753</v>
      </c>
      <c r="DG20" s="8">
        <f t="shared" si="58"/>
        <v>6715.3377821900031</v>
      </c>
      <c r="DH20" s="7">
        <f t="shared" si="58"/>
        <v>396.02482110250094</v>
      </c>
      <c r="DI20" s="8">
        <f t="shared" si="58"/>
        <v>0</v>
      </c>
      <c r="DJ20" s="8">
        <f t="shared" si="58"/>
        <v>98.334009324397783</v>
      </c>
      <c r="DK20" s="8">
        <f t="shared" si="58"/>
        <v>494.35883042689881</v>
      </c>
      <c r="DL20" s="8">
        <f t="shared" si="55"/>
        <v>7209.6966126169009</v>
      </c>
      <c r="DM20" s="7">
        <f t="shared" si="55"/>
        <v>1119.9335103461137</v>
      </c>
      <c r="DN20" s="8">
        <f t="shared" si="55"/>
        <v>0</v>
      </c>
      <c r="DO20" s="8">
        <f t="shared" si="55"/>
        <v>455.50651617485431</v>
      </c>
      <c r="DP20" s="8">
        <f t="shared" si="55"/>
        <v>1575.4400265209683</v>
      </c>
      <c r="DQ20" s="12">
        <f t="shared" si="55"/>
        <v>8785.1366391378688</v>
      </c>
      <c r="DR20" s="11">
        <f t="shared" si="11"/>
        <v>713.54639999999995</v>
      </c>
      <c r="DS20" s="11">
        <f t="shared" si="12"/>
        <v>0</v>
      </c>
      <c r="DT20" s="11">
        <f t="shared" si="12"/>
        <v>0</v>
      </c>
      <c r="DU20" s="12">
        <f t="shared" si="13"/>
        <v>713.54639999999995</v>
      </c>
      <c r="DV20" s="8">
        <f t="shared" si="14"/>
        <v>557.38139999999999</v>
      </c>
      <c r="DW20" s="8">
        <f t="shared" si="14"/>
        <v>36.909099999999995</v>
      </c>
      <c r="DX20" s="8">
        <f t="shared" si="14"/>
        <v>28.433799999999998</v>
      </c>
      <c r="DY20" s="8">
        <f t="shared" si="15"/>
        <v>0</v>
      </c>
      <c r="DZ20" s="12">
        <f t="shared" si="16"/>
        <v>622.72429999999997</v>
      </c>
      <c r="EA20" s="11">
        <f t="shared" si="17"/>
        <v>766.07509999999991</v>
      </c>
      <c r="EB20" s="11">
        <f t="shared" si="18"/>
        <v>0</v>
      </c>
      <c r="EC20" s="11">
        <f t="shared" si="18"/>
        <v>0</v>
      </c>
      <c r="ED20" s="12">
        <f t="shared" si="19"/>
        <v>766.07509999999991</v>
      </c>
      <c r="EE20" s="8">
        <f t="shared" si="20"/>
        <v>599.4615</v>
      </c>
      <c r="EF20" s="8">
        <f t="shared" si="20"/>
        <v>36.909099999999995</v>
      </c>
      <c r="EG20" s="8">
        <f t="shared" si="20"/>
        <v>38.882399999999997</v>
      </c>
      <c r="EH20" s="8">
        <f t="shared" si="21"/>
        <v>0</v>
      </c>
      <c r="EI20" s="12">
        <f t="shared" si="22"/>
        <v>675.25299999999993</v>
      </c>
      <c r="EJ20" s="11">
        <f t="shared" si="23"/>
        <v>933.47539999999992</v>
      </c>
      <c r="EK20" s="11">
        <f t="shared" si="24"/>
        <v>0</v>
      </c>
      <c r="EL20" s="11">
        <f t="shared" si="24"/>
        <v>0</v>
      </c>
      <c r="EM20" s="12">
        <f t="shared" si="25"/>
        <v>933.47539999999992</v>
      </c>
      <c r="EN20" s="8">
        <f t="shared" si="26"/>
        <v>718.46140000000003</v>
      </c>
      <c r="EO20" s="8">
        <f t="shared" si="26"/>
        <v>36.909099999999995</v>
      </c>
      <c r="EP20" s="8">
        <f t="shared" si="26"/>
        <v>87.282800000000009</v>
      </c>
      <c r="EQ20" s="8">
        <f t="shared" si="27"/>
        <v>0</v>
      </c>
      <c r="ER20" s="12">
        <f t="shared" si="28"/>
        <v>842.65329999999994</v>
      </c>
      <c r="ES20" s="8">
        <f t="shared" si="50"/>
        <v>2751.9454231414634</v>
      </c>
      <c r="ET20" s="8">
        <f t="shared" si="38"/>
        <v>0</v>
      </c>
      <c r="EU20" s="8">
        <f t="shared" si="38"/>
        <v>0</v>
      </c>
      <c r="EV20" s="12">
        <f t="shared" si="38"/>
        <v>2751.9454231414634</v>
      </c>
      <c r="EW20" s="14">
        <f t="shared" si="51"/>
        <v>1393.3017054178861</v>
      </c>
      <c r="EX20" s="14">
        <f t="shared" si="39"/>
        <v>109.25033548617887</v>
      </c>
      <c r="EY20" s="14">
        <f t="shared" si="39"/>
        <v>29.004814191869919</v>
      </c>
      <c r="EZ20" s="14">
        <f t="shared" si="39"/>
        <v>0</v>
      </c>
      <c r="FA20" s="15">
        <f t="shared" si="39"/>
        <v>1531.5568550959349</v>
      </c>
      <c r="FB20" s="14">
        <f t="shared" si="52"/>
        <v>2954.5336718504063</v>
      </c>
      <c r="FC20" s="14">
        <f t="shared" si="40"/>
        <v>0</v>
      </c>
      <c r="FD20" s="14">
        <f t="shared" si="40"/>
        <v>0</v>
      </c>
      <c r="FE20" s="15">
        <f t="shared" si="40"/>
        <v>2954.5336718504063</v>
      </c>
      <c r="FF20" s="14">
        <f t="shared" si="40"/>
        <v>2311.9524270243901</v>
      </c>
      <c r="FG20" s="14">
        <f t="shared" si="41"/>
        <v>142.34789611056908</v>
      </c>
      <c r="FH20" s="14">
        <f t="shared" si="41"/>
        <v>149.95835270243902</v>
      </c>
      <c r="FI20" s="14">
        <f t="shared" si="41"/>
        <v>0</v>
      </c>
      <c r="FJ20" s="15">
        <f t="shared" si="41"/>
        <v>2604.2586758373982</v>
      </c>
      <c r="FK20" s="14">
        <f t="shared" si="41"/>
        <v>3600.1489947186988</v>
      </c>
      <c r="FL20" s="8">
        <f t="shared" si="42"/>
        <v>0</v>
      </c>
      <c r="FM20" s="8">
        <f t="shared" si="42"/>
        <v>0</v>
      </c>
      <c r="FN20" s="12">
        <f t="shared" si="42"/>
        <v>3600.1489947186988</v>
      </c>
      <c r="FO20" s="8">
        <f t="shared" si="42"/>
        <v>2770.9011795642277</v>
      </c>
      <c r="FP20" s="8">
        <f t="shared" si="42"/>
        <v>142.34789611056908</v>
      </c>
      <c r="FQ20" s="8">
        <f t="shared" si="42"/>
        <v>336.62492303089437</v>
      </c>
      <c r="FR20" s="8">
        <f t="shared" si="42"/>
        <v>0</v>
      </c>
      <c r="FS20" s="12">
        <f t="shared" si="42"/>
        <v>3249.8739987056911</v>
      </c>
      <c r="FT20" s="14">
        <f t="shared" si="29"/>
        <v>1741.2064421669106</v>
      </c>
      <c r="FU20" s="14">
        <f t="shared" si="29"/>
        <v>0</v>
      </c>
      <c r="FV20" s="14">
        <f t="shared" si="29"/>
        <v>0</v>
      </c>
      <c r="FW20" s="15">
        <f t="shared" si="29"/>
        <v>1741.2064421669106</v>
      </c>
      <c r="FX20" s="14">
        <f t="shared" si="29"/>
        <v>1360.130307467057</v>
      </c>
      <c r="FY20" s="14">
        <f t="shared" si="29"/>
        <v>90.066129819424091</v>
      </c>
      <c r="FZ20" s="14">
        <f t="shared" si="29"/>
        <v>69.384577842850163</v>
      </c>
      <c r="GA20" s="14">
        <f t="shared" si="29"/>
        <v>0</v>
      </c>
      <c r="GB20" s="15">
        <f t="shared" si="29"/>
        <v>1519.5810151293313</v>
      </c>
      <c r="GC20" s="14">
        <f t="shared" si="29"/>
        <v>1869.3877501220104</v>
      </c>
      <c r="GD20" s="14">
        <f t="shared" si="29"/>
        <v>0</v>
      </c>
      <c r="GE20" s="14">
        <f t="shared" si="29"/>
        <v>0</v>
      </c>
      <c r="GF20" s="15">
        <f t="shared" si="29"/>
        <v>1869.3877501220104</v>
      </c>
      <c r="GG20" s="14">
        <f t="shared" si="29"/>
        <v>1462.8147877013178</v>
      </c>
      <c r="GH20" s="14">
        <f t="shared" si="29"/>
        <v>90.066129819424091</v>
      </c>
      <c r="GI20" s="14">
        <f t="shared" si="29"/>
        <v>94.881405563689597</v>
      </c>
      <c r="GJ20" s="14">
        <f t="shared" si="56"/>
        <v>0</v>
      </c>
      <c r="GK20" s="15">
        <f t="shared" si="56"/>
        <v>1647.7623230844313</v>
      </c>
      <c r="GL20" s="14">
        <f t="shared" si="56"/>
        <v>2277.8804294777938</v>
      </c>
      <c r="GM20" s="14">
        <f t="shared" si="56"/>
        <v>0</v>
      </c>
      <c r="GN20" s="14">
        <f t="shared" si="56"/>
        <v>0</v>
      </c>
      <c r="GO20" s="15">
        <f t="shared" si="56"/>
        <v>2277.8804294777938</v>
      </c>
      <c r="GP20" s="14">
        <f t="shared" si="54"/>
        <v>1753.2000976085894</v>
      </c>
      <c r="GQ20" s="14">
        <f t="shared" si="54"/>
        <v>90.066129819424091</v>
      </c>
      <c r="GR20" s="14">
        <f t="shared" si="54"/>
        <v>212.9887750122011</v>
      </c>
      <c r="GS20" s="14">
        <f t="shared" si="54"/>
        <v>0</v>
      </c>
      <c r="GT20" s="15">
        <f t="shared" si="54"/>
        <v>2056.2550024402144</v>
      </c>
      <c r="GU20" s="14">
        <f t="shared" si="53"/>
        <v>6715.3377821900031</v>
      </c>
      <c r="GV20" s="14">
        <f t="shared" si="53"/>
        <v>0</v>
      </c>
      <c r="GW20" s="14">
        <f t="shared" si="53"/>
        <v>0</v>
      </c>
      <c r="GX20" s="15">
        <f t="shared" si="53"/>
        <v>6715.3377821900031</v>
      </c>
      <c r="GY20" s="14">
        <f t="shared" si="53"/>
        <v>5245.6355669511595</v>
      </c>
      <c r="GZ20" s="14">
        <f t="shared" si="53"/>
        <v>347.35943413999286</v>
      </c>
      <c r="HA20" s="14">
        <f t="shared" si="53"/>
        <v>267.59657316081211</v>
      </c>
      <c r="HB20" s="14">
        <f t="shared" si="53"/>
        <v>0</v>
      </c>
      <c r="HC20" s="15">
        <f t="shared" si="53"/>
        <v>5860.5915742519646</v>
      </c>
      <c r="HD20" s="14">
        <f t="shared" si="53"/>
        <v>7209.6966126169009</v>
      </c>
      <c r="HE20" s="14">
        <f t="shared" si="53"/>
        <v>0</v>
      </c>
      <c r="HF20" s="14">
        <f t="shared" si="53"/>
        <v>0</v>
      </c>
      <c r="HG20" s="15">
        <f t="shared" si="53"/>
        <v>7209.6966126169009</v>
      </c>
      <c r="HH20" s="14">
        <f t="shared" si="53"/>
        <v>5641.6603880536613</v>
      </c>
      <c r="HI20" s="14">
        <f t="shared" si="53"/>
        <v>347.35943413999286</v>
      </c>
      <c r="HJ20" s="14">
        <f t="shared" si="53"/>
        <v>365.93058248520987</v>
      </c>
      <c r="HK20" s="14">
        <f t="shared" si="60"/>
        <v>0</v>
      </c>
      <c r="HL20" s="15">
        <f t="shared" si="60"/>
        <v>6354.9504046788634</v>
      </c>
      <c r="HM20" s="14">
        <f t="shared" si="60"/>
        <v>8785.1366391378688</v>
      </c>
      <c r="HN20" s="14">
        <f t="shared" si="60"/>
        <v>0</v>
      </c>
      <c r="HO20" s="14">
        <f t="shared" si="60"/>
        <v>0</v>
      </c>
      <c r="HP20" s="15">
        <f t="shared" si="60"/>
        <v>8785.1366391378688</v>
      </c>
      <c r="HQ20" s="14">
        <f t="shared" si="59"/>
        <v>6761.5938983997739</v>
      </c>
      <c r="HR20" s="14">
        <f t="shared" si="59"/>
        <v>347.35943413999286</v>
      </c>
      <c r="HS20" s="14">
        <f t="shared" si="59"/>
        <v>821.43709866006429</v>
      </c>
      <c r="HT20" s="14">
        <f t="shared" si="59"/>
        <v>0</v>
      </c>
      <c r="HU20" s="15">
        <f t="shared" si="59"/>
        <v>7930.3904311998303</v>
      </c>
    </row>
    <row r="21" spans="1:229" x14ac:dyDescent="0.3">
      <c r="A21" s="5" t="str">
        <f>[1]Download!A21</f>
        <v>FY1977</v>
      </c>
      <c r="B21" s="1" t="s">
        <v>174</v>
      </c>
      <c r="C21" s="6">
        <f>[1]Download!C21</f>
        <v>418000</v>
      </c>
      <c r="D21" s="17">
        <f>[1]Download!D21</f>
        <v>3.6156707317073171</v>
      </c>
      <c r="E21" s="16"/>
      <c r="F21" s="7">
        <f>[1]Download!F21</f>
        <v>477.6</v>
      </c>
      <c r="G21" s="8">
        <f>[1]Download!G21+[1]Download!H21</f>
        <v>396.7</v>
      </c>
      <c r="H21" s="8">
        <f t="shared" si="6"/>
        <v>874.3</v>
      </c>
      <c r="I21" s="8">
        <f>[1]Download!K21</f>
        <v>0</v>
      </c>
      <c r="J21" s="8">
        <f>[1]Download!J21</f>
        <v>0</v>
      </c>
      <c r="K21" s="8">
        <f t="shared" si="7"/>
        <v>874.3</v>
      </c>
      <c r="L21" s="7">
        <f>[1]Download!N21/1000</f>
        <v>691.4701</v>
      </c>
      <c r="M21" s="8">
        <f>[1]Download!R21/1000</f>
        <v>21.314599999999999</v>
      </c>
      <c r="N21" s="8">
        <f>[1]Download!AD21/1000</f>
        <v>24.759888999999998</v>
      </c>
      <c r="O21" s="8">
        <f>[1]Download!V21/1000</f>
        <v>0</v>
      </c>
      <c r="P21" s="8">
        <f t="shared" si="8"/>
        <v>737.54458900000009</v>
      </c>
      <c r="Q21" s="8">
        <f>[1]Download!Z21/1000</f>
        <v>2.14</v>
      </c>
      <c r="R21" s="8">
        <f t="shared" si="9"/>
        <v>134.61541099999999</v>
      </c>
      <c r="S21" s="8">
        <f t="shared" si="0"/>
        <v>136.75541099999998</v>
      </c>
      <c r="T21" s="7">
        <f>[1]Download!O21/1000</f>
        <v>55.866199999999999</v>
      </c>
      <c r="U21" s="8">
        <f>[1]Download!S21/1000</f>
        <v>0</v>
      </c>
      <c r="V21" s="8">
        <f>[1]Download!AE21/1000</f>
        <v>0.19650000000000001</v>
      </c>
      <c r="W21" s="8">
        <f t="shared" si="30"/>
        <v>56.0627</v>
      </c>
      <c r="X21" s="8">
        <f t="shared" si="31"/>
        <v>930.3626999999999</v>
      </c>
      <c r="Y21" s="7">
        <f>[1]Download!Q21/1000</f>
        <v>17.748200000000001</v>
      </c>
      <c r="Z21" s="8">
        <f>[1]Download!U21/1000</f>
        <v>1.9395</v>
      </c>
      <c r="AA21" s="8">
        <f>[1]Download!AG21/1000</f>
        <v>213.53979999999999</v>
      </c>
      <c r="AB21" s="8">
        <f t="shared" si="32"/>
        <v>233.22749999999999</v>
      </c>
      <c r="AC21" s="8">
        <f t="shared" si="33"/>
        <v>1163.5901999999999</v>
      </c>
      <c r="AD21" s="7">
        <f>[1]Download!P21/1000</f>
        <v>120.9358</v>
      </c>
      <c r="AE21" s="8">
        <f>[1]Download!T21/1000</f>
        <v>0</v>
      </c>
      <c r="AF21" s="8">
        <f>[1]Download!AF21/1000</f>
        <v>434.77850000000001</v>
      </c>
      <c r="AG21" s="8">
        <f t="shared" si="34"/>
        <v>555.71429999999998</v>
      </c>
      <c r="AH21" s="8">
        <f t="shared" si="35"/>
        <v>1719.3044999999997</v>
      </c>
      <c r="AI21" s="7">
        <f t="shared" si="44"/>
        <v>1726.8443414634148</v>
      </c>
      <c r="AJ21" s="8">
        <f t="shared" si="45"/>
        <v>1434.3365792682926</v>
      </c>
      <c r="AK21" s="8">
        <f t="shared" si="46"/>
        <v>3161.1809207317074</v>
      </c>
      <c r="AL21" s="8">
        <f t="shared" si="47"/>
        <v>0</v>
      </c>
      <c r="AM21" s="8">
        <f t="shared" si="48"/>
        <v>0</v>
      </c>
      <c r="AN21" s="8">
        <f t="shared" si="49"/>
        <v>3161.1809207317074</v>
      </c>
      <c r="AO21" s="7">
        <f t="shared" si="63"/>
        <v>2500.1282024207317</v>
      </c>
      <c r="AP21" s="8">
        <f t="shared" si="63"/>
        <v>77.066575378048782</v>
      </c>
      <c r="AQ21" s="8">
        <f t="shared" si="61"/>
        <v>89.523605977621941</v>
      </c>
      <c r="AR21" s="8">
        <f t="shared" si="61"/>
        <v>0</v>
      </c>
      <c r="AS21" s="8">
        <f t="shared" si="61"/>
        <v>2666.7183837764028</v>
      </c>
      <c r="AT21" s="8">
        <f t="shared" si="61"/>
        <v>7.7375353658536588</v>
      </c>
      <c r="AU21" s="8">
        <f t="shared" si="61"/>
        <v>486.72500158945121</v>
      </c>
      <c r="AV21" s="8">
        <f t="shared" si="61"/>
        <v>494.46253695530481</v>
      </c>
      <c r="AW21" s="7">
        <f t="shared" si="61"/>
        <v>201.99378423170731</v>
      </c>
      <c r="AX21" s="8">
        <f t="shared" si="61"/>
        <v>0</v>
      </c>
      <c r="AY21" s="8">
        <f t="shared" si="61"/>
        <v>0.71047929878048788</v>
      </c>
      <c r="AZ21" s="8">
        <f t="shared" si="61"/>
        <v>202.70426353048779</v>
      </c>
      <c r="BA21" s="8">
        <f t="shared" si="61"/>
        <v>3363.8851842621948</v>
      </c>
      <c r="BB21" s="7">
        <f t="shared" si="61"/>
        <v>64.171647280487804</v>
      </c>
      <c r="BC21" s="8">
        <f t="shared" si="61"/>
        <v>7.0125933841463413</v>
      </c>
      <c r="BD21" s="8">
        <f t="shared" si="61"/>
        <v>772.08960491463415</v>
      </c>
      <c r="BE21" s="8">
        <f t="shared" si="61"/>
        <v>843.27384557926825</v>
      </c>
      <c r="BF21" s="8">
        <f t="shared" si="61"/>
        <v>4207.1590298414631</v>
      </c>
      <c r="BG21" s="7">
        <f t="shared" si="62"/>
        <v>437.26403247560978</v>
      </c>
      <c r="BH21" s="8">
        <f t="shared" si="62"/>
        <v>0</v>
      </c>
      <c r="BI21" s="8">
        <f t="shared" si="62"/>
        <v>1572.0158972256097</v>
      </c>
      <c r="BJ21" s="8">
        <f t="shared" si="62"/>
        <v>2009.2799297012195</v>
      </c>
      <c r="BK21" s="8">
        <f t="shared" si="62"/>
        <v>6216.4389595426819</v>
      </c>
      <c r="BL21" s="7">
        <f t="shared" si="10"/>
        <v>1142.5837320574165</v>
      </c>
      <c r="BM21" s="8">
        <f t="shared" si="10"/>
        <v>949.04306220095691</v>
      </c>
      <c r="BN21" s="8">
        <f t="shared" si="10"/>
        <v>2091.6267942583731</v>
      </c>
      <c r="BO21" s="8">
        <f t="shared" si="10"/>
        <v>0</v>
      </c>
      <c r="BP21" s="8">
        <f t="shared" si="10"/>
        <v>0</v>
      </c>
      <c r="BQ21" s="8">
        <f t="shared" si="10"/>
        <v>2091.6267942583731</v>
      </c>
      <c r="BR21" s="7">
        <f t="shared" si="10"/>
        <v>1654.2346889952153</v>
      </c>
      <c r="BS21" s="8">
        <f t="shared" si="10"/>
        <v>50.991866028708131</v>
      </c>
      <c r="BT21" s="8">
        <f t="shared" si="10"/>
        <v>59.234184210526308</v>
      </c>
      <c r="BU21" s="8">
        <f t="shared" si="10"/>
        <v>0</v>
      </c>
      <c r="BV21" s="8">
        <f t="shared" si="10"/>
        <v>1764.4607392344499</v>
      </c>
      <c r="BW21" s="8">
        <f t="shared" si="10"/>
        <v>5.1196172248803826</v>
      </c>
      <c r="BX21" s="8">
        <f t="shared" si="10"/>
        <v>322.04643779904302</v>
      </c>
      <c r="BY21" s="8">
        <f t="shared" si="10"/>
        <v>327.16605502392338</v>
      </c>
      <c r="BZ21" s="7">
        <f t="shared" si="10"/>
        <v>133.6511961722488</v>
      </c>
      <c r="CA21" s="8">
        <f t="shared" si="10"/>
        <v>0</v>
      </c>
      <c r="CB21" s="8">
        <f t="shared" si="64"/>
        <v>0.47009569377990429</v>
      </c>
      <c r="CC21" s="8">
        <f t="shared" si="64"/>
        <v>134.12129186602871</v>
      </c>
      <c r="CD21" s="8">
        <f t="shared" si="64"/>
        <v>2225.7480861244017</v>
      </c>
      <c r="CE21" s="7">
        <f t="shared" si="64"/>
        <v>42.459808612440192</v>
      </c>
      <c r="CF21" s="8">
        <f t="shared" si="64"/>
        <v>4.6399521531100483</v>
      </c>
      <c r="CG21" s="8">
        <f t="shared" si="64"/>
        <v>510.86076555023919</v>
      </c>
      <c r="CH21" s="8">
        <f t="shared" si="64"/>
        <v>557.96052631578948</v>
      </c>
      <c r="CI21" s="8">
        <f t="shared" si="64"/>
        <v>2783.7086124401912</v>
      </c>
      <c r="CJ21" s="7">
        <f t="shared" si="64"/>
        <v>289.32009569377993</v>
      </c>
      <c r="CK21" s="8">
        <f t="shared" si="64"/>
        <v>0</v>
      </c>
      <c r="CL21" s="8">
        <f t="shared" si="64"/>
        <v>1040.13995215311</v>
      </c>
      <c r="CM21" s="8">
        <f t="shared" si="64"/>
        <v>1329.4600478468899</v>
      </c>
      <c r="CN21" s="8">
        <f t="shared" si="64"/>
        <v>4113.1686602870805</v>
      </c>
      <c r="CO21" s="7">
        <f t="shared" si="57"/>
        <v>4131.2065585249165</v>
      </c>
      <c r="CP21" s="8">
        <f t="shared" si="57"/>
        <v>3431.4272231298869</v>
      </c>
      <c r="CQ21" s="8">
        <f t="shared" si="57"/>
        <v>7562.6337816548021</v>
      </c>
      <c r="CR21" s="8">
        <f t="shared" si="57"/>
        <v>0</v>
      </c>
      <c r="CS21" s="8">
        <f t="shared" si="57"/>
        <v>0</v>
      </c>
      <c r="CT21" s="8">
        <f t="shared" si="57"/>
        <v>7562.6337816548021</v>
      </c>
      <c r="CU21" s="7">
        <f t="shared" si="57"/>
        <v>5981.1679483749558</v>
      </c>
      <c r="CV21" s="8">
        <f t="shared" si="57"/>
        <v>184.36979755514062</v>
      </c>
      <c r="CW21" s="8">
        <f t="shared" si="57"/>
        <v>214.17130616655967</v>
      </c>
      <c r="CX21" s="8">
        <f t="shared" si="57"/>
        <v>0</v>
      </c>
      <c r="CY21" s="8">
        <f t="shared" si="57"/>
        <v>6379.7090520966567</v>
      </c>
      <c r="CZ21" s="8">
        <f t="shared" si="57"/>
        <v>18.510850157544638</v>
      </c>
      <c r="DA21" s="8">
        <f t="shared" si="57"/>
        <v>1164.4138794006008</v>
      </c>
      <c r="DB21" s="8">
        <f t="shared" si="57"/>
        <v>1182.9247295581454</v>
      </c>
      <c r="DC21" s="7">
        <f t="shared" si="57"/>
        <v>483.23871825767299</v>
      </c>
      <c r="DD21" s="8">
        <f t="shared" si="57"/>
        <v>0</v>
      </c>
      <c r="DE21" s="8">
        <f t="shared" si="58"/>
        <v>1.6997112411016455</v>
      </c>
      <c r="DF21" s="8">
        <f t="shared" si="58"/>
        <v>484.93842949877467</v>
      </c>
      <c r="DG21" s="8">
        <f t="shared" si="58"/>
        <v>8047.5722111535761</v>
      </c>
      <c r="DH21" s="7">
        <f t="shared" si="58"/>
        <v>153.52068727389428</v>
      </c>
      <c r="DI21" s="8">
        <f t="shared" si="58"/>
        <v>16.77653919652235</v>
      </c>
      <c r="DJ21" s="8">
        <f t="shared" si="58"/>
        <v>1847.1043179775936</v>
      </c>
      <c r="DK21" s="8">
        <f t="shared" si="58"/>
        <v>2017.4015444480103</v>
      </c>
      <c r="DL21" s="8">
        <f t="shared" si="55"/>
        <v>10064.973755601586</v>
      </c>
      <c r="DM21" s="7">
        <f t="shared" si="55"/>
        <v>1046.0862020947602</v>
      </c>
      <c r="DN21" s="8">
        <f t="shared" si="55"/>
        <v>0</v>
      </c>
      <c r="DO21" s="8">
        <f t="shared" si="55"/>
        <v>3760.8035818794492</v>
      </c>
      <c r="DP21" s="8">
        <f t="shared" si="55"/>
        <v>4806.8897839742094</v>
      </c>
      <c r="DQ21" s="12">
        <f t="shared" si="55"/>
        <v>14871.863539575794</v>
      </c>
      <c r="DR21" s="11">
        <f t="shared" si="11"/>
        <v>930.3626999999999</v>
      </c>
      <c r="DS21" s="11">
        <f t="shared" si="12"/>
        <v>0</v>
      </c>
      <c r="DT21" s="11">
        <f t="shared" si="12"/>
        <v>0</v>
      </c>
      <c r="DU21" s="12">
        <f t="shared" si="13"/>
        <v>930.3626999999999</v>
      </c>
      <c r="DV21" s="8">
        <f t="shared" si="14"/>
        <v>747.33630000000005</v>
      </c>
      <c r="DW21" s="8">
        <f t="shared" si="14"/>
        <v>21.314599999999999</v>
      </c>
      <c r="DX21" s="8">
        <f t="shared" si="14"/>
        <v>24.956388999999998</v>
      </c>
      <c r="DY21" s="8">
        <f t="shared" si="15"/>
        <v>0</v>
      </c>
      <c r="DZ21" s="12">
        <f t="shared" si="16"/>
        <v>793.60728900000004</v>
      </c>
      <c r="EA21" s="11">
        <f t="shared" si="17"/>
        <v>1163.5901999999999</v>
      </c>
      <c r="EB21" s="11">
        <f t="shared" si="18"/>
        <v>0</v>
      </c>
      <c r="EC21" s="11">
        <f t="shared" si="18"/>
        <v>0</v>
      </c>
      <c r="ED21" s="12">
        <f t="shared" si="19"/>
        <v>1163.5901999999999</v>
      </c>
      <c r="EE21" s="8">
        <f t="shared" si="20"/>
        <v>765.08450000000005</v>
      </c>
      <c r="EF21" s="8">
        <f t="shared" si="20"/>
        <v>23.254099999999998</v>
      </c>
      <c r="EG21" s="8">
        <f t="shared" si="20"/>
        <v>238.49618899999999</v>
      </c>
      <c r="EH21" s="8">
        <f t="shared" si="21"/>
        <v>0</v>
      </c>
      <c r="EI21" s="12">
        <f t="shared" si="22"/>
        <v>1026.834789</v>
      </c>
      <c r="EJ21" s="11">
        <f t="shared" si="23"/>
        <v>1719.3044999999997</v>
      </c>
      <c r="EK21" s="11">
        <f t="shared" si="24"/>
        <v>0</v>
      </c>
      <c r="EL21" s="11">
        <f t="shared" si="24"/>
        <v>0</v>
      </c>
      <c r="EM21" s="12">
        <f t="shared" si="25"/>
        <v>1719.3044999999997</v>
      </c>
      <c r="EN21" s="8">
        <f t="shared" si="26"/>
        <v>886.02030000000002</v>
      </c>
      <c r="EO21" s="8">
        <f t="shared" si="26"/>
        <v>23.254099999999998</v>
      </c>
      <c r="EP21" s="8">
        <f t="shared" si="26"/>
        <v>673.27468899999997</v>
      </c>
      <c r="EQ21" s="8">
        <f t="shared" si="27"/>
        <v>0</v>
      </c>
      <c r="ER21" s="12">
        <f t="shared" si="28"/>
        <v>1582.5490890000001</v>
      </c>
      <c r="ES21" s="8">
        <f t="shared" si="50"/>
        <v>3363.8851842621948</v>
      </c>
      <c r="ET21" s="8">
        <f t="shared" si="50"/>
        <v>0</v>
      </c>
      <c r="EU21" s="8">
        <f t="shared" si="50"/>
        <v>0</v>
      </c>
      <c r="EV21" s="12">
        <f t="shared" si="50"/>
        <v>3363.8851842621948</v>
      </c>
      <c r="EW21" s="14">
        <f t="shared" si="51"/>
        <v>1640.1542968658537</v>
      </c>
      <c r="EX21" s="14">
        <f t="shared" si="51"/>
        <v>140.94571489634149</v>
      </c>
      <c r="EY21" s="14">
        <f t="shared" si="51"/>
        <v>166.3454402195122</v>
      </c>
      <c r="EZ21" s="14">
        <f t="shared" si="51"/>
        <v>0</v>
      </c>
      <c r="FA21" s="15">
        <f t="shared" si="51"/>
        <v>1947.4454519817073</v>
      </c>
      <c r="FB21" s="14">
        <f t="shared" si="52"/>
        <v>4207.1590298414631</v>
      </c>
      <c r="FC21" s="14">
        <f t="shared" si="52"/>
        <v>0</v>
      </c>
      <c r="FD21" s="14">
        <f t="shared" si="52"/>
        <v>0</v>
      </c>
      <c r="FE21" s="15">
        <f t="shared" si="52"/>
        <v>4207.1590298414631</v>
      </c>
      <c r="FF21" s="14">
        <f t="shared" si="52"/>
        <v>2766.2936339329272</v>
      </c>
      <c r="FG21" s="14">
        <f t="shared" si="52"/>
        <v>84.07916876219511</v>
      </c>
      <c r="FH21" s="14">
        <f t="shared" si="52"/>
        <v>862.32369019103658</v>
      </c>
      <c r="FI21" s="14">
        <f t="shared" si="52"/>
        <v>0</v>
      </c>
      <c r="FJ21" s="15">
        <f t="shared" si="52"/>
        <v>3712.6964928861585</v>
      </c>
      <c r="FK21" s="14">
        <f t="shared" si="52"/>
        <v>6216.4389595426819</v>
      </c>
      <c r="FL21" s="8">
        <f t="shared" si="52"/>
        <v>0</v>
      </c>
      <c r="FM21" s="8">
        <f t="shared" si="52"/>
        <v>0</v>
      </c>
      <c r="FN21" s="12">
        <f t="shared" si="52"/>
        <v>6216.4389595426819</v>
      </c>
      <c r="FO21" s="8">
        <f t="shared" si="52"/>
        <v>3203.5576664085365</v>
      </c>
      <c r="FP21" s="8">
        <f t="shared" si="52"/>
        <v>84.07916876219511</v>
      </c>
      <c r="FQ21" s="8">
        <f t="shared" si="52"/>
        <v>2434.3395874166463</v>
      </c>
      <c r="FR21" s="8">
        <f t="shared" ref="FR21:FS74" si="65">EQ21*$D21</f>
        <v>0</v>
      </c>
      <c r="FS21" s="12">
        <f t="shared" si="65"/>
        <v>5721.9764225873787</v>
      </c>
      <c r="FT21" s="14">
        <f t="shared" si="29"/>
        <v>2225.7480861244017</v>
      </c>
      <c r="FU21" s="14">
        <f t="shared" si="29"/>
        <v>0</v>
      </c>
      <c r="FV21" s="14">
        <f t="shared" si="29"/>
        <v>0</v>
      </c>
      <c r="FW21" s="15">
        <f t="shared" si="29"/>
        <v>2225.7480861244017</v>
      </c>
      <c r="FX21" s="14">
        <f t="shared" si="29"/>
        <v>1787.8858851674643</v>
      </c>
      <c r="FY21" s="14">
        <f t="shared" si="29"/>
        <v>50.991866028708131</v>
      </c>
      <c r="FZ21" s="14">
        <f t="shared" si="29"/>
        <v>59.704279904306219</v>
      </c>
      <c r="GA21" s="14">
        <f t="shared" si="29"/>
        <v>0</v>
      </c>
      <c r="GB21" s="15">
        <f t="shared" si="29"/>
        <v>1898.5820311004786</v>
      </c>
      <c r="GC21" s="14">
        <f t="shared" si="29"/>
        <v>2783.7086124401912</v>
      </c>
      <c r="GD21" s="14">
        <f t="shared" si="29"/>
        <v>0</v>
      </c>
      <c r="GE21" s="14">
        <f t="shared" si="29"/>
        <v>0</v>
      </c>
      <c r="GF21" s="15">
        <f t="shared" si="29"/>
        <v>2783.7086124401912</v>
      </c>
      <c r="GG21" s="14">
        <f t="shared" si="29"/>
        <v>1830.3456937799044</v>
      </c>
      <c r="GH21" s="14">
        <f t="shared" si="29"/>
        <v>55.631818181818176</v>
      </c>
      <c r="GI21" s="14">
        <f t="shared" si="29"/>
        <v>570.56504545454538</v>
      </c>
      <c r="GJ21" s="14">
        <f t="shared" si="56"/>
        <v>0</v>
      </c>
      <c r="GK21" s="15">
        <f t="shared" si="56"/>
        <v>2456.5425574162682</v>
      </c>
      <c r="GL21" s="14">
        <f t="shared" si="56"/>
        <v>4113.1686602870805</v>
      </c>
      <c r="GM21" s="14">
        <f t="shared" si="56"/>
        <v>0</v>
      </c>
      <c r="GN21" s="14">
        <f t="shared" si="56"/>
        <v>0</v>
      </c>
      <c r="GO21" s="15">
        <f t="shared" si="56"/>
        <v>4113.1686602870805</v>
      </c>
      <c r="GP21" s="14">
        <f t="shared" si="54"/>
        <v>2119.6657894736841</v>
      </c>
      <c r="GQ21" s="14">
        <f t="shared" si="54"/>
        <v>55.631818181818176</v>
      </c>
      <c r="GR21" s="14">
        <f t="shared" si="54"/>
        <v>1610.7049976076555</v>
      </c>
      <c r="GS21" s="14">
        <f t="shared" si="54"/>
        <v>0</v>
      </c>
      <c r="GT21" s="15">
        <f t="shared" si="54"/>
        <v>3786.0026052631583</v>
      </c>
      <c r="GU21" s="14">
        <f t="shared" si="53"/>
        <v>8047.5722111535761</v>
      </c>
      <c r="GV21" s="14">
        <f t="shared" si="53"/>
        <v>0</v>
      </c>
      <c r="GW21" s="14">
        <f t="shared" si="53"/>
        <v>0</v>
      </c>
      <c r="GX21" s="15">
        <f t="shared" si="53"/>
        <v>8047.5722111535761</v>
      </c>
      <c r="GY21" s="14">
        <f t="shared" si="53"/>
        <v>6464.4066666326298</v>
      </c>
      <c r="GZ21" s="14">
        <f t="shared" si="53"/>
        <v>184.36979755514062</v>
      </c>
      <c r="HA21" s="14">
        <f t="shared" si="53"/>
        <v>215.87101740766133</v>
      </c>
      <c r="HB21" s="14">
        <f t="shared" si="53"/>
        <v>0</v>
      </c>
      <c r="HC21" s="15">
        <f t="shared" si="53"/>
        <v>6864.6474815954316</v>
      </c>
      <c r="HD21" s="14">
        <f t="shared" si="53"/>
        <v>10064.973755601586</v>
      </c>
      <c r="HE21" s="14">
        <f t="shared" si="53"/>
        <v>0</v>
      </c>
      <c r="HF21" s="14">
        <f t="shared" si="53"/>
        <v>0</v>
      </c>
      <c r="HG21" s="15">
        <f t="shared" si="53"/>
        <v>10064.973755601586</v>
      </c>
      <c r="HH21" s="14">
        <f t="shared" si="53"/>
        <v>6617.9273539065243</v>
      </c>
      <c r="HI21" s="14">
        <f t="shared" si="53"/>
        <v>201.14633675166294</v>
      </c>
      <c r="HJ21" s="14">
        <f t="shared" si="53"/>
        <v>2062.9753353852548</v>
      </c>
      <c r="HK21" s="14">
        <f t="shared" si="60"/>
        <v>0</v>
      </c>
      <c r="HL21" s="15">
        <f t="shared" si="60"/>
        <v>8882.0490260434417</v>
      </c>
      <c r="HM21" s="14">
        <f t="shared" si="60"/>
        <v>14871.863539575794</v>
      </c>
      <c r="HN21" s="14">
        <f t="shared" si="60"/>
        <v>0</v>
      </c>
      <c r="HO21" s="14">
        <f t="shared" si="60"/>
        <v>0</v>
      </c>
      <c r="HP21" s="15">
        <f t="shared" si="60"/>
        <v>14871.863539575794</v>
      </c>
      <c r="HQ21" s="14">
        <f t="shared" si="59"/>
        <v>7664.0135560012832</v>
      </c>
      <c r="HR21" s="14">
        <f t="shared" si="59"/>
        <v>201.14633675166294</v>
      </c>
      <c r="HS21" s="14">
        <f t="shared" si="59"/>
        <v>5823.7789172647044</v>
      </c>
      <c r="HT21" s="14">
        <f t="shared" si="59"/>
        <v>0</v>
      </c>
      <c r="HU21" s="15">
        <f t="shared" si="59"/>
        <v>13688.938810017653</v>
      </c>
    </row>
    <row r="22" spans="1:229" x14ac:dyDescent="0.3">
      <c r="A22" s="5" t="str">
        <f>[1]Download!A22</f>
        <v>FY1978</v>
      </c>
      <c r="B22" s="1" t="s">
        <v>174</v>
      </c>
      <c r="C22" s="6">
        <f>[1]Download!C22</f>
        <v>411600</v>
      </c>
      <c r="D22" s="17">
        <f>[1]Download!D22</f>
        <v>3.3787464387464383</v>
      </c>
      <c r="E22" s="16"/>
      <c r="F22" s="7">
        <f>[1]Download!F22</f>
        <v>441.50000000000006</v>
      </c>
      <c r="G22" s="8">
        <f>[1]Download!G22+[1]Download!H22</f>
        <v>323.39999999999998</v>
      </c>
      <c r="H22" s="8">
        <f t="shared" si="6"/>
        <v>764.90000000000009</v>
      </c>
      <c r="I22" s="8">
        <f>[1]Download!K22</f>
        <v>0</v>
      </c>
      <c r="J22" s="8">
        <f>[1]Download!J22</f>
        <v>0</v>
      </c>
      <c r="K22" s="8">
        <f t="shared" si="7"/>
        <v>764.90000000000009</v>
      </c>
      <c r="L22" s="7">
        <f>[1]Download!N22/1000</f>
        <v>765.49850000000004</v>
      </c>
      <c r="M22" s="8">
        <f>[1]Download!R22/1000</f>
        <v>39.027900000000002</v>
      </c>
      <c r="N22" s="8">
        <f>[1]Download!AD22/1000</f>
        <v>51.576602000000001</v>
      </c>
      <c r="O22" s="8">
        <f>[1]Download!V22/1000</f>
        <v>0</v>
      </c>
      <c r="P22" s="8">
        <f t="shared" si="8"/>
        <v>856.10300200000006</v>
      </c>
      <c r="Q22" s="8">
        <f>[1]Download!Z22/1000</f>
        <v>0</v>
      </c>
      <c r="R22" s="8">
        <f t="shared" si="9"/>
        <v>-91.203001999999941</v>
      </c>
      <c r="S22" s="8">
        <f t="shared" si="0"/>
        <v>-91.203001999999941</v>
      </c>
      <c r="T22" s="7">
        <f>[1]Download!O22/1000</f>
        <v>34.690400000000004</v>
      </c>
      <c r="U22" s="8">
        <f>[1]Download!S22/1000</f>
        <v>0</v>
      </c>
      <c r="V22" s="8">
        <f>[1]Download!AE22/1000</f>
        <v>0.1</v>
      </c>
      <c r="W22" s="8">
        <f t="shared" si="30"/>
        <v>34.790400000000005</v>
      </c>
      <c r="X22" s="8">
        <f t="shared" si="31"/>
        <v>799.69040000000007</v>
      </c>
      <c r="Y22" s="7">
        <f>[1]Download!Q22/1000</f>
        <v>23.688400000000001</v>
      </c>
      <c r="Z22" s="8">
        <f>[1]Download!U22/1000</f>
        <v>0</v>
      </c>
      <c r="AA22" s="8">
        <f>[1]Download!AG22/1000</f>
        <v>22.026700000000002</v>
      </c>
      <c r="AB22" s="8">
        <f t="shared" si="32"/>
        <v>45.715100000000007</v>
      </c>
      <c r="AC22" s="8">
        <f t="shared" si="33"/>
        <v>845.40550000000007</v>
      </c>
      <c r="AD22" s="7">
        <f>[1]Download!P22/1000</f>
        <v>190.077</v>
      </c>
      <c r="AE22" s="8">
        <f>[1]Download!T22/1000</f>
        <v>0</v>
      </c>
      <c r="AF22" s="8">
        <f>[1]Download!AF22/1000</f>
        <v>31.6328</v>
      </c>
      <c r="AG22" s="8">
        <f t="shared" si="34"/>
        <v>221.7098</v>
      </c>
      <c r="AH22" s="8">
        <f t="shared" si="35"/>
        <v>1067.1153000000002</v>
      </c>
      <c r="AI22" s="7">
        <f t="shared" si="44"/>
        <v>1491.7165527065526</v>
      </c>
      <c r="AJ22" s="8">
        <f t="shared" si="45"/>
        <v>1092.6865982905981</v>
      </c>
      <c r="AK22" s="8">
        <f t="shared" si="46"/>
        <v>2584.403150997151</v>
      </c>
      <c r="AL22" s="8">
        <f t="shared" si="47"/>
        <v>0</v>
      </c>
      <c r="AM22" s="8">
        <f t="shared" si="48"/>
        <v>0</v>
      </c>
      <c r="AN22" s="8">
        <f t="shared" si="49"/>
        <v>2584.403150997151</v>
      </c>
      <c r="AO22" s="7">
        <f t="shared" si="63"/>
        <v>2586.4253307407407</v>
      </c>
      <c r="AP22" s="8">
        <f t="shared" si="63"/>
        <v>131.86537813675213</v>
      </c>
      <c r="AQ22" s="8">
        <f t="shared" si="61"/>
        <v>174.26426033014243</v>
      </c>
      <c r="AR22" s="8">
        <f t="shared" si="61"/>
        <v>0</v>
      </c>
      <c r="AS22" s="8">
        <f t="shared" si="61"/>
        <v>2892.5549692076352</v>
      </c>
      <c r="AT22" s="8">
        <f t="shared" si="61"/>
        <v>0</v>
      </c>
      <c r="AU22" s="8">
        <f t="shared" si="61"/>
        <v>-308.15181821048407</v>
      </c>
      <c r="AV22" s="8">
        <f t="shared" si="61"/>
        <v>-308.15181821048407</v>
      </c>
      <c r="AW22" s="7">
        <f t="shared" si="61"/>
        <v>117.21006545868946</v>
      </c>
      <c r="AX22" s="8">
        <f t="shared" si="61"/>
        <v>0</v>
      </c>
      <c r="AY22" s="8">
        <f t="shared" si="61"/>
        <v>0.33787464387464383</v>
      </c>
      <c r="AZ22" s="8">
        <f t="shared" si="61"/>
        <v>117.54794010256411</v>
      </c>
      <c r="BA22" s="8">
        <f t="shared" si="61"/>
        <v>2701.9510910997151</v>
      </c>
      <c r="BB22" s="7">
        <f t="shared" si="61"/>
        <v>80.03709713960113</v>
      </c>
      <c r="BC22" s="8">
        <f t="shared" si="61"/>
        <v>0</v>
      </c>
      <c r="BD22" s="8">
        <f t="shared" si="61"/>
        <v>74.422634182336182</v>
      </c>
      <c r="BE22" s="8">
        <f t="shared" si="61"/>
        <v>154.45973132193731</v>
      </c>
      <c r="BF22" s="8">
        <f t="shared" si="61"/>
        <v>2856.4108224216525</v>
      </c>
      <c r="BG22" s="7">
        <f t="shared" si="62"/>
        <v>642.22198683760678</v>
      </c>
      <c r="BH22" s="8">
        <f t="shared" si="62"/>
        <v>0</v>
      </c>
      <c r="BI22" s="8">
        <f t="shared" si="62"/>
        <v>106.87921034757834</v>
      </c>
      <c r="BJ22" s="8">
        <f t="shared" si="62"/>
        <v>749.10119718518513</v>
      </c>
      <c r="BK22" s="8">
        <f t="shared" si="62"/>
        <v>3605.5120196068378</v>
      </c>
      <c r="BL22" s="7">
        <f t="shared" si="10"/>
        <v>1072.6433430515065</v>
      </c>
      <c r="BM22" s="8">
        <f t="shared" si="10"/>
        <v>785.71428571428567</v>
      </c>
      <c r="BN22" s="8">
        <f t="shared" si="10"/>
        <v>1858.3576287657922</v>
      </c>
      <c r="BO22" s="8">
        <f t="shared" si="10"/>
        <v>0</v>
      </c>
      <c r="BP22" s="8">
        <f t="shared" si="10"/>
        <v>0</v>
      </c>
      <c r="BQ22" s="8">
        <f t="shared" si="10"/>
        <v>1858.3576287657922</v>
      </c>
      <c r="BR22" s="7">
        <f t="shared" si="10"/>
        <v>1859.8117103984453</v>
      </c>
      <c r="BS22" s="8">
        <f t="shared" si="10"/>
        <v>94.819970845481052</v>
      </c>
      <c r="BT22" s="8">
        <f t="shared" si="10"/>
        <v>125.3075850340136</v>
      </c>
      <c r="BU22" s="8">
        <f t="shared" si="10"/>
        <v>0</v>
      </c>
      <c r="BV22" s="8">
        <f t="shared" si="10"/>
        <v>2079.9392662779401</v>
      </c>
      <c r="BW22" s="8">
        <f t="shared" si="10"/>
        <v>0</v>
      </c>
      <c r="BX22" s="8">
        <f t="shared" si="10"/>
        <v>-221.58163751214758</v>
      </c>
      <c r="BY22" s="8">
        <f t="shared" si="10"/>
        <v>-221.58163751214758</v>
      </c>
      <c r="BZ22" s="7">
        <f t="shared" si="10"/>
        <v>84.281827016520907</v>
      </c>
      <c r="CA22" s="8">
        <f t="shared" si="10"/>
        <v>0</v>
      </c>
      <c r="CB22" s="8">
        <f t="shared" si="64"/>
        <v>0.24295432458697763</v>
      </c>
      <c r="CC22" s="8">
        <f t="shared" si="64"/>
        <v>84.524781341107882</v>
      </c>
      <c r="CD22" s="8">
        <f t="shared" si="64"/>
        <v>1942.8824101068999</v>
      </c>
      <c r="CE22" s="7">
        <f t="shared" si="64"/>
        <v>57.551992225461618</v>
      </c>
      <c r="CF22" s="8">
        <f t="shared" si="64"/>
        <v>0</v>
      </c>
      <c r="CG22" s="8">
        <f t="shared" si="64"/>
        <v>53.514820213799808</v>
      </c>
      <c r="CH22" s="8">
        <f t="shared" si="64"/>
        <v>111.06681243926144</v>
      </c>
      <c r="CI22" s="8">
        <f t="shared" si="64"/>
        <v>2053.9492225461613</v>
      </c>
      <c r="CJ22" s="7">
        <f t="shared" si="64"/>
        <v>461.80029154518951</v>
      </c>
      <c r="CK22" s="8">
        <f t="shared" si="64"/>
        <v>0</v>
      </c>
      <c r="CL22" s="8">
        <f t="shared" si="64"/>
        <v>76.853255587949462</v>
      </c>
      <c r="CM22" s="8">
        <f t="shared" si="64"/>
        <v>538.653547133139</v>
      </c>
      <c r="CN22" s="8">
        <f t="shared" si="64"/>
        <v>2592.6027696793008</v>
      </c>
      <c r="CO22" s="7">
        <f t="shared" si="57"/>
        <v>3624.1898753803516</v>
      </c>
      <c r="CP22" s="8">
        <f t="shared" si="57"/>
        <v>2654.7293447293441</v>
      </c>
      <c r="CQ22" s="8">
        <f t="shared" si="57"/>
        <v>6278.9192201096967</v>
      </c>
      <c r="CR22" s="8">
        <f t="shared" si="57"/>
        <v>0</v>
      </c>
      <c r="CS22" s="8">
        <f t="shared" si="57"/>
        <v>0</v>
      </c>
      <c r="CT22" s="8">
        <f t="shared" si="57"/>
        <v>6278.9192201096967</v>
      </c>
      <c r="CU22" s="7">
        <f t="shared" si="57"/>
        <v>6283.8321932476692</v>
      </c>
      <c r="CV22" s="8">
        <f t="shared" si="57"/>
        <v>320.37263881621021</v>
      </c>
      <c r="CW22" s="8">
        <f t="shared" si="57"/>
        <v>423.38255668158996</v>
      </c>
      <c r="CX22" s="8">
        <f t="shared" si="57"/>
        <v>0</v>
      </c>
      <c r="CY22" s="8">
        <f t="shared" si="57"/>
        <v>7027.58738874547</v>
      </c>
      <c r="CZ22" s="8">
        <f t="shared" si="57"/>
        <v>0</v>
      </c>
      <c r="DA22" s="8">
        <f t="shared" si="57"/>
        <v>-748.66816863577287</v>
      </c>
      <c r="DB22" s="8">
        <f t="shared" si="57"/>
        <v>-748.66816863577287</v>
      </c>
      <c r="DC22" s="7">
        <f t="shared" si="57"/>
        <v>284.76692288311335</v>
      </c>
      <c r="DD22" s="8">
        <f t="shared" si="57"/>
        <v>0</v>
      </c>
      <c r="DE22" s="8">
        <f t="shared" si="58"/>
        <v>0.82088105897629693</v>
      </c>
      <c r="DF22" s="8">
        <f t="shared" si="58"/>
        <v>285.58780394208964</v>
      </c>
      <c r="DG22" s="8">
        <f t="shared" si="58"/>
        <v>6564.5070240517853</v>
      </c>
      <c r="DH22" s="7">
        <f t="shared" si="58"/>
        <v>194.45358877454115</v>
      </c>
      <c r="DI22" s="8">
        <f t="shared" si="58"/>
        <v>0</v>
      </c>
      <c r="DJ22" s="8">
        <f t="shared" si="58"/>
        <v>180.813008217532</v>
      </c>
      <c r="DK22" s="8">
        <f t="shared" si="58"/>
        <v>375.26659699207323</v>
      </c>
      <c r="DL22" s="8">
        <f t="shared" si="55"/>
        <v>6939.7736210438579</v>
      </c>
      <c r="DM22" s="7">
        <f t="shared" si="55"/>
        <v>1560.3060904703759</v>
      </c>
      <c r="DN22" s="8">
        <f t="shared" si="55"/>
        <v>0</v>
      </c>
      <c r="DO22" s="8">
        <f t="shared" si="55"/>
        <v>259.66766362385408</v>
      </c>
      <c r="DP22" s="8">
        <f t="shared" si="55"/>
        <v>1819.9737540942301</v>
      </c>
      <c r="DQ22" s="12">
        <f t="shared" si="55"/>
        <v>8759.7473751380894</v>
      </c>
      <c r="DR22" s="11">
        <f t="shared" si="11"/>
        <v>799.69040000000007</v>
      </c>
      <c r="DS22" s="11">
        <f t="shared" si="12"/>
        <v>0</v>
      </c>
      <c r="DT22" s="11">
        <f t="shared" si="12"/>
        <v>0</v>
      </c>
      <c r="DU22" s="12">
        <f t="shared" si="13"/>
        <v>799.69040000000007</v>
      </c>
      <c r="DV22" s="8">
        <f t="shared" si="14"/>
        <v>800.18889999999999</v>
      </c>
      <c r="DW22" s="8">
        <f t="shared" si="14"/>
        <v>39.027900000000002</v>
      </c>
      <c r="DX22" s="8">
        <f t="shared" si="14"/>
        <v>51.676602000000003</v>
      </c>
      <c r="DY22" s="8">
        <f t="shared" si="15"/>
        <v>0</v>
      </c>
      <c r="DZ22" s="12">
        <f t="shared" si="16"/>
        <v>890.89340200000004</v>
      </c>
      <c r="EA22" s="11">
        <f t="shared" si="17"/>
        <v>845.40550000000007</v>
      </c>
      <c r="EB22" s="11">
        <f t="shared" si="18"/>
        <v>0</v>
      </c>
      <c r="EC22" s="11">
        <f t="shared" si="18"/>
        <v>0</v>
      </c>
      <c r="ED22" s="12">
        <f t="shared" si="19"/>
        <v>845.40550000000007</v>
      </c>
      <c r="EE22" s="8">
        <f t="shared" si="20"/>
        <v>823.87729999999999</v>
      </c>
      <c r="EF22" s="8">
        <f t="shared" si="20"/>
        <v>39.027900000000002</v>
      </c>
      <c r="EG22" s="8">
        <f t="shared" si="20"/>
        <v>73.703302000000008</v>
      </c>
      <c r="EH22" s="8">
        <f t="shared" si="21"/>
        <v>0</v>
      </c>
      <c r="EI22" s="12">
        <f t="shared" si="22"/>
        <v>936.60850200000004</v>
      </c>
      <c r="EJ22" s="11">
        <f t="shared" si="23"/>
        <v>1067.1153000000002</v>
      </c>
      <c r="EK22" s="11">
        <f t="shared" si="24"/>
        <v>0</v>
      </c>
      <c r="EL22" s="11">
        <f t="shared" si="24"/>
        <v>0</v>
      </c>
      <c r="EM22" s="12">
        <f t="shared" si="25"/>
        <v>1067.1153000000002</v>
      </c>
      <c r="EN22" s="8">
        <f t="shared" si="26"/>
        <v>1013.9543</v>
      </c>
      <c r="EO22" s="8">
        <f t="shared" si="26"/>
        <v>39.027900000000002</v>
      </c>
      <c r="EP22" s="8">
        <f t="shared" si="26"/>
        <v>105.33610200000001</v>
      </c>
      <c r="EQ22" s="8">
        <f t="shared" si="27"/>
        <v>0</v>
      </c>
      <c r="ER22" s="12">
        <f t="shared" si="28"/>
        <v>1158.3183019999999</v>
      </c>
      <c r="ES22" s="8">
        <f t="shared" si="50"/>
        <v>2701.9510910997151</v>
      </c>
      <c r="ET22" s="8">
        <f t="shared" si="50"/>
        <v>0</v>
      </c>
      <c r="EU22" s="8">
        <f t="shared" si="50"/>
        <v>0</v>
      </c>
      <c r="EV22" s="12">
        <f t="shared" si="50"/>
        <v>2701.9510910997151</v>
      </c>
      <c r="EW22" s="14">
        <f t="shared" si="51"/>
        <v>1883.250420273504</v>
      </c>
      <c r="EX22" s="14">
        <f t="shared" si="51"/>
        <v>124.70649018233615</v>
      </c>
      <c r="EY22" s="14">
        <f t="shared" si="51"/>
        <v>96.070600490028468</v>
      </c>
      <c r="EZ22" s="14">
        <f t="shared" si="51"/>
        <v>0</v>
      </c>
      <c r="FA22" s="15">
        <f t="shared" si="51"/>
        <v>2104.0275109458685</v>
      </c>
      <c r="FB22" s="14">
        <f t="shared" si="52"/>
        <v>2856.4108224216525</v>
      </c>
      <c r="FC22" s="14">
        <f t="shared" si="52"/>
        <v>0</v>
      </c>
      <c r="FD22" s="14">
        <f t="shared" si="52"/>
        <v>0</v>
      </c>
      <c r="FE22" s="15">
        <f t="shared" si="52"/>
        <v>2856.4108224216525</v>
      </c>
      <c r="FF22" s="14">
        <f t="shared" si="52"/>
        <v>2783.672493339031</v>
      </c>
      <c r="FG22" s="14">
        <f t="shared" si="52"/>
        <v>131.86537813675213</v>
      </c>
      <c r="FH22" s="14">
        <f t="shared" si="52"/>
        <v>249.02476915635327</v>
      </c>
      <c r="FI22" s="14">
        <f t="shared" si="52"/>
        <v>0</v>
      </c>
      <c r="FJ22" s="15">
        <f t="shared" si="52"/>
        <v>3164.5626406321367</v>
      </c>
      <c r="FK22" s="14">
        <f t="shared" si="52"/>
        <v>3605.5120196068378</v>
      </c>
      <c r="FL22" s="8">
        <f t="shared" si="52"/>
        <v>0</v>
      </c>
      <c r="FM22" s="8">
        <f t="shared" si="52"/>
        <v>0</v>
      </c>
      <c r="FN22" s="12">
        <f t="shared" si="52"/>
        <v>3605.5120196068378</v>
      </c>
      <c r="FO22" s="8">
        <f t="shared" si="52"/>
        <v>3425.8944801766379</v>
      </c>
      <c r="FP22" s="8">
        <f t="shared" si="52"/>
        <v>131.86537813675213</v>
      </c>
      <c r="FQ22" s="8">
        <f t="shared" si="52"/>
        <v>355.90397950393162</v>
      </c>
      <c r="FR22" s="8">
        <f t="shared" si="65"/>
        <v>0</v>
      </c>
      <c r="FS22" s="12">
        <f t="shared" si="65"/>
        <v>3913.6638378173211</v>
      </c>
      <c r="FT22" s="14">
        <f t="shared" si="29"/>
        <v>1942.8824101068999</v>
      </c>
      <c r="FU22" s="14">
        <f t="shared" si="29"/>
        <v>0</v>
      </c>
      <c r="FV22" s="14">
        <f t="shared" si="29"/>
        <v>0</v>
      </c>
      <c r="FW22" s="15">
        <f t="shared" si="29"/>
        <v>1942.8824101068999</v>
      </c>
      <c r="FX22" s="14">
        <f t="shared" si="29"/>
        <v>1944.0935374149658</v>
      </c>
      <c r="FY22" s="14">
        <f t="shared" si="29"/>
        <v>94.819970845481052</v>
      </c>
      <c r="FZ22" s="14">
        <f t="shared" si="29"/>
        <v>125.55053935860057</v>
      </c>
      <c r="GA22" s="14">
        <f t="shared" si="29"/>
        <v>0</v>
      </c>
      <c r="GB22" s="15">
        <f t="shared" si="29"/>
        <v>2164.4640476190475</v>
      </c>
      <c r="GC22" s="14">
        <f t="shared" si="29"/>
        <v>2053.9492225461613</v>
      </c>
      <c r="GD22" s="14">
        <f t="shared" si="29"/>
        <v>0</v>
      </c>
      <c r="GE22" s="14">
        <f t="shared" si="29"/>
        <v>0</v>
      </c>
      <c r="GF22" s="15">
        <f t="shared" si="29"/>
        <v>2053.9492225461613</v>
      </c>
      <c r="GG22" s="14">
        <f t="shared" si="29"/>
        <v>2001.6455296404276</v>
      </c>
      <c r="GH22" s="14">
        <f t="shared" si="29"/>
        <v>94.819970845481052</v>
      </c>
      <c r="GI22" s="14">
        <f t="shared" si="29"/>
        <v>179.06535957240041</v>
      </c>
      <c r="GJ22" s="14">
        <f t="shared" si="56"/>
        <v>0</v>
      </c>
      <c r="GK22" s="15">
        <f t="shared" si="56"/>
        <v>2275.5308600583094</v>
      </c>
      <c r="GL22" s="14">
        <f t="shared" si="56"/>
        <v>2592.6027696793008</v>
      </c>
      <c r="GM22" s="14">
        <f t="shared" si="56"/>
        <v>0</v>
      </c>
      <c r="GN22" s="14">
        <f t="shared" si="56"/>
        <v>0</v>
      </c>
      <c r="GO22" s="15">
        <f t="shared" si="56"/>
        <v>2592.6027696793008</v>
      </c>
      <c r="GP22" s="14">
        <f t="shared" si="54"/>
        <v>2463.4458211856172</v>
      </c>
      <c r="GQ22" s="14">
        <f t="shared" si="54"/>
        <v>94.819970845481052</v>
      </c>
      <c r="GR22" s="14">
        <f t="shared" si="54"/>
        <v>255.9186151603499</v>
      </c>
      <c r="GS22" s="14">
        <f t="shared" si="54"/>
        <v>0</v>
      </c>
      <c r="GT22" s="15">
        <f t="shared" si="54"/>
        <v>2814.1844071914475</v>
      </c>
      <c r="GU22" s="14">
        <f t="shared" si="53"/>
        <v>6564.5070240517853</v>
      </c>
      <c r="GV22" s="14">
        <f t="shared" si="53"/>
        <v>0</v>
      </c>
      <c r="GW22" s="14">
        <f t="shared" si="53"/>
        <v>0</v>
      </c>
      <c r="GX22" s="15">
        <f t="shared" si="53"/>
        <v>6564.5070240517853</v>
      </c>
      <c r="GY22" s="14">
        <f t="shared" si="53"/>
        <v>6568.5991161307811</v>
      </c>
      <c r="GZ22" s="14">
        <f t="shared" si="53"/>
        <v>320.37263881621021</v>
      </c>
      <c r="HA22" s="14">
        <f t="shared" si="53"/>
        <v>424.20343774056624</v>
      </c>
      <c r="HB22" s="14">
        <f t="shared" si="53"/>
        <v>0</v>
      </c>
      <c r="HC22" s="15">
        <f t="shared" si="53"/>
        <v>7313.1751926875577</v>
      </c>
      <c r="HD22" s="14">
        <f t="shared" si="53"/>
        <v>6939.7736210438579</v>
      </c>
      <c r="HE22" s="14">
        <f t="shared" si="53"/>
        <v>0</v>
      </c>
      <c r="HF22" s="14">
        <f t="shared" si="53"/>
        <v>0</v>
      </c>
      <c r="HG22" s="15">
        <f t="shared" si="53"/>
        <v>6939.7736210438579</v>
      </c>
      <c r="HH22" s="14">
        <f t="shared" si="53"/>
        <v>6763.0527049053235</v>
      </c>
      <c r="HI22" s="14">
        <f t="shared" si="53"/>
        <v>320.37263881621021</v>
      </c>
      <c r="HJ22" s="14">
        <f t="shared" si="53"/>
        <v>605.0164459580983</v>
      </c>
      <c r="HK22" s="14">
        <f t="shared" si="60"/>
        <v>0</v>
      </c>
      <c r="HL22" s="15">
        <f t="shared" si="60"/>
        <v>7688.4417896796331</v>
      </c>
      <c r="HM22" s="14">
        <f t="shared" si="60"/>
        <v>8759.7473751380894</v>
      </c>
      <c r="HN22" s="14">
        <f t="shared" si="60"/>
        <v>0</v>
      </c>
      <c r="HO22" s="14">
        <f t="shared" si="60"/>
        <v>0</v>
      </c>
      <c r="HP22" s="15">
        <f t="shared" si="60"/>
        <v>8759.7473751380894</v>
      </c>
      <c r="HQ22" s="14">
        <f t="shared" si="59"/>
        <v>8323.3587953756996</v>
      </c>
      <c r="HR22" s="14">
        <f t="shared" si="59"/>
        <v>320.37263881621021</v>
      </c>
      <c r="HS22" s="14">
        <f t="shared" si="59"/>
        <v>864.6841095819525</v>
      </c>
      <c r="HT22" s="14">
        <f t="shared" si="59"/>
        <v>0</v>
      </c>
      <c r="HU22" s="15">
        <f t="shared" si="59"/>
        <v>9508.4155437738591</v>
      </c>
    </row>
    <row r="23" spans="1:229" x14ac:dyDescent="0.3">
      <c r="A23" s="5" t="str">
        <f>[1]Download!A23</f>
        <v>FY1979</v>
      </c>
      <c r="B23" s="1" t="s">
        <v>174</v>
      </c>
      <c r="C23" s="6">
        <f>[1]Download!C23</f>
        <v>413700</v>
      </c>
      <c r="D23" s="17">
        <f>[1]Download!D23</f>
        <v>3.0565463917525775</v>
      </c>
      <c r="E23" s="16"/>
      <c r="F23" s="7">
        <f>[1]Download!F23</f>
        <v>821.6</v>
      </c>
      <c r="G23" s="8">
        <f>[1]Download!G23+[1]Download!H23</f>
        <v>311.39999999999998</v>
      </c>
      <c r="H23" s="8">
        <f t="shared" si="6"/>
        <v>1133</v>
      </c>
      <c r="I23" s="8">
        <f>[1]Download!K23</f>
        <v>0</v>
      </c>
      <c r="J23" s="8">
        <f>[1]Download!J23</f>
        <v>0</v>
      </c>
      <c r="K23" s="8">
        <f t="shared" si="7"/>
        <v>1133</v>
      </c>
      <c r="L23" s="7">
        <f>[1]Download!N23/1000</f>
        <v>867.3415</v>
      </c>
      <c r="M23" s="8">
        <f>[1]Download!R23/1000</f>
        <v>29.220800000000001</v>
      </c>
      <c r="N23" s="8">
        <f>[1]Download!AD23/1000</f>
        <v>165.73349999999999</v>
      </c>
      <c r="O23" s="8">
        <f>[1]Download!V23/1000</f>
        <v>0</v>
      </c>
      <c r="P23" s="8">
        <f t="shared" si="8"/>
        <v>1062.2958000000001</v>
      </c>
      <c r="Q23" s="8">
        <f>[1]Download!Z23/1000</f>
        <v>0</v>
      </c>
      <c r="R23" s="8">
        <f t="shared" si="9"/>
        <v>70.704200000000014</v>
      </c>
      <c r="S23" s="8">
        <f t="shared" si="0"/>
        <v>70.704200000000014</v>
      </c>
      <c r="T23" s="7">
        <f>[1]Download!O23/1000</f>
        <v>50.209000000000003</v>
      </c>
      <c r="U23" s="8">
        <f>[1]Download!S23/1000</f>
        <v>0</v>
      </c>
      <c r="V23" s="8">
        <f>[1]Download!AE23/1000</f>
        <v>8.9647000000000006</v>
      </c>
      <c r="W23" s="8">
        <f t="shared" si="30"/>
        <v>59.173700000000004</v>
      </c>
      <c r="X23" s="8">
        <f t="shared" si="31"/>
        <v>1192.1737000000001</v>
      </c>
      <c r="Y23" s="7">
        <f>[1]Download!Q23/1000</f>
        <v>14.7079</v>
      </c>
      <c r="Z23" s="8">
        <f>[1]Download!U23/1000</f>
        <v>0</v>
      </c>
      <c r="AA23" s="8">
        <f>[1]Download!AG23/1000</f>
        <v>631.23239999999998</v>
      </c>
      <c r="AB23" s="8">
        <f t="shared" si="32"/>
        <v>645.94029999999998</v>
      </c>
      <c r="AC23" s="8">
        <f t="shared" si="33"/>
        <v>1838.114</v>
      </c>
      <c r="AD23" s="7">
        <f>[1]Download!P23/1000</f>
        <v>195.4145</v>
      </c>
      <c r="AE23" s="8">
        <f>[1]Download!T23/1000</f>
        <v>0</v>
      </c>
      <c r="AF23" s="8">
        <f>[1]Download!AF23/1000</f>
        <v>302.68390000000005</v>
      </c>
      <c r="AG23" s="8">
        <f t="shared" si="34"/>
        <v>498.09840000000008</v>
      </c>
      <c r="AH23" s="8">
        <f t="shared" si="35"/>
        <v>2336.2124000000003</v>
      </c>
      <c r="AI23" s="7">
        <f t="shared" si="44"/>
        <v>2511.2585154639178</v>
      </c>
      <c r="AJ23" s="8">
        <f t="shared" si="45"/>
        <v>951.80854639175254</v>
      </c>
      <c r="AK23" s="8">
        <f t="shared" si="46"/>
        <v>3463.0670618556705</v>
      </c>
      <c r="AL23" s="8">
        <f t="shared" si="47"/>
        <v>0</v>
      </c>
      <c r="AM23" s="8">
        <f t="shared" si="48"/>
        <v>0</v>
      </c>
      <c r="AN23" s="8">
        <f t="shared" si="49"/>
        <v>3463.0670618556705</v>
      </c>
      <c r="AO23" s="7">
        <f t="shared" si="63"/>
        <v>2651.069532242268</v>
      </c>
      <c r="AP23" s="8">
        <f t="shared" si="63"/>
        <v>89.314730804123712</v>
      </c>
      <c r="AQ23" s="8">
        <f t="shared" si="61"/>
        <v>506.57213141752578</v>
      </c>
      <c r="AR23" s="8">
        <f t="shared" si="61"/>
        <v>0</v>
      </c>
      <c r="AS23" s="8">
        <f t="shared" si="61"/>
        <v>3246.9563944639181</v>
      </c>
      <c r="AT23" s="8">
        <f t="shared" si="61"/>
        <v>0</v>
      </c>
      <c r="AU23" s="8">
        <f t="shared" si="61"/>
        <v>216.11066739175263</v>
      </c>
      <c r="AV23" s="8">
        <f t="shared" si="61"/>
        <v>216.11066739175263</v>
      </c>
      <c r="AW23" s="7">
        <f t="shared" si="61"/>
        <v>153.46613778350516</v>
      </c>
      <c r="AX23" s="8">
        <f t="shared" si="61"/>
        <v>0</v>
      </c>
      <c r="AY23" s="8">
        <f t="shared" si="61"/>
        <v>27.401021438144333</v>
      </c>
      <c r="AZ23" s="8">
        <f t="shared" si="61"/>
        <v>180.8671592216495</v>
      </c>
      <c r="BA23" s="8">
        <f t="shared" si="61"/>
        <v>3643.9342210773198</v>
      </c>
      <c r="BB23" s="7">
        <f t="shared" si="61"/>
        <v>44.955378675257734</v>
      </c>
      <c r="BC23" s="8">
        <f t="shared" si="61"/>
        <v>0</v>
      </c>
      <c r="BD23" s="8">
        <f t="shared" si="61"/>
        <v>1929.3911145773197</v>
      </c>
      <c r="BE23" s="8">
        <f t="shared" si="61"/>
        <v>1974.3464932525774</v>
      </c>
      <c r="BF23" s="8">
        <f t="shared" si="61"/>
        <v>5618.2807143298969</v>
      </c>
      <c r="BG23" s="7">
        <f t="shared" si="62"/>
        <v>597.29348487113407</v>
      </c>
      <c r="BH23" s="8">
        <f t="shared" si="62"/>
        <v>0</v>
      </c>
      <c r="BI23" s="8">
        <f t="shared" si="62"/>
        <v>925.16738238659809</v>
      </c>
      <c r="BJ23" s="8">
        <f t="shared" si="62"/>
        <v>1522.4608672577324</v>
      </c>
      <c r="BK23" s="8">
        <f t="shared" si="62"/>
        <v>7140.7415815876302</v>
      </c>
      <c r="BL23" s="7">
        <f t="shared" si="10"/>
        <v>1985.9801788735801</v>
      </c>
      <c r="BM23" s="8">
        <f t="shared" si="10"/>
        <v>752.71936185641766</v>
      </c>
      <c r="BN23" s="8">
        <f t="shared" si="10"/>
        <v>2738.6995407299974</v>
      </c>
      <c r="BO23" s="8">
        <f t="shared" si="10"/>
        <v>0</v>
      </c>
      <c r="BP23" s="8">
        <f t="shared" si="10"/>
        <v>0</v>
      </c>
      <c r="BQ23" s="8">
        <f t="shared" si="10"/>
        <v>2738.6995407299974</v>
      </c>
      <c r="BR23" s="7">
        <f t="shared" si="10"/>
        <v>2096.5470147449842</v>
      </c>
      <c r="BS23" s="8">
        <f t="shared" si="10"/>
        <v>70.632825719120135</v>
      </c>
      <c r="BT23" s="8">
        <f t="shared" si="10"/>
        <v>400.61276287164611</v>
      </c>
      <c r="BU23" s="8">
        <f t="shared" si="10"/>
        <v>0</v>
      </c>
      <c r="BV23" s="8">
        <f t="shared" si="10"/>
        <v>2567.7926033357508</v>
      </c>
      <c r="BW23" s="8">
        <f t="shared" si="10"/>
        <v>0</v>
      </c>
      <c r="BX23" s="8">
        <f t="shared" si="10"/>
        <v>170.90693739424708</v>
      </c>
      <c r="BY23" s="8">
        <f t="shared" si="10"/>
        <v>170.90693739424708</v>
      </c>
      <c r="BZ23" s="7">
        <f t="shared" si="10"/>
        <v>121.36572395455644</v>
      </c>
      <c r="CA23" s="8">
        <f t="shared" si="10"/>
        <v>0</v>
      </c>
      <c r="CB23" s="8">
        <f t="shared" si="64"/>
        <v>21.669567319313515</v>
      </c>
      <c r="CC23" s="8">
        <f t="shared" si="64"/>
        <v>143.03529127386997</v>
      </c>
      <c r="CD23" s="8">
        <f t="shared" si="64"/>
        <v>2881.7348320038677</v>
      </c>
      <c r="CE23" s="7">
        <f t="shared" si="64"/>
        <v>35.552090887116265</v>
      </c>
      <c r="CF23" s="8">
        <f t="shared" si="64"/>
        <v>0</v>
      </c>
      <c r="CG23" s="8">
        <f t="shared" si="64"/>
        <v>1525.821609862219</v>
      </c>
      <c r="CH23" s="8">
        <f t="shared" si="64"/>
        <v>1561.3737007493353</v>
      </c>
      <c r="CI23" s="8">
        <f t="shared" si="64"/>
        <v>4443.1085327532028</v>
      </c>
      <c r="CJ23" s="7">
        <f t="shared" si="64"/>
        <v>472.3579888808315</v>
      </c>
      <c r="CK23" s="8">
        <f t="shared" si="64"/>
        <v>0</v>
      </c>
      <c r="CL23" s="8">
        <f t="shared" si="64"/>
        <v>731.65071307710912</v>
      </c>
      <c r="CM23" s="8">
        <f t="shared" si="64"/>
        <v>1204.0087019579407</v>
      </c>
      <c r="CN23" s="8">
        <f t="shared" si="64"/>
        <v>5647.1172347111442</v>
      </c>
      <c r="CO23" s="7">
        <f t="shared" si="57"/>
        <v>6070.2405498281796</v>
      </c>
      <c r="CP23" s="8">
        <f t="shared" si="57"/>
        <v>2300.7216494845361</v>
      </c>
      <c r="CQ23" s="8">
        <f t="shared" si="57"/>
        <v>8370.9621993127148</v>
      </c>
      <c r="CR23" s="8">
        <f t="shared" si="57"/>
        <v>0</v>
      </c>
      <c r="CS23" s="8">
        <f t="shared" si="57"/>
        <v>0</v>
      </c>
      <c r="CT23" s="8">
        <f t="shared" si="57"/>
        <v>8370.9621993127148</v>
      </c>
      <c r="CU23" s="7">
        <f t="shared" si="57"/>
        <v>6408.1932130584191</v>
      </c>
      <c r="CV23" s="8">
        <f t="shared" si="57"/>
        <v>215.89250859106531</v>
      </c>
      <c r="CW23" s="8">
        <f t="shared" si="57"/>
        <v>1224.4914948453609</v>
      </c>
      <c r="CX23" s="8">
        <f t="shared" si="57"/>
        <v>0</v>
      </c>
      <c r="CY23" s="8">
        <f t="shared" si="57"/>
        <v>7848.5772164948467</v>
      </c>
      <c r="CZ23" s="8">
        <f t="shared" si="57"/>
        <v>0</v>
      </c>
      <c r="DA23" s="8">
        <f t="shared" si="57"/>
        <v>522.38498281786951</v>
      </c>
      <c r="DB23" s="8">
        <f t="shared" si="57"/>
        <v>522.38498281786951</v>
      </c>
      <c r="DC23" s="7">
        <f t="shared" si="57"/>
        <v>370.95996563573885</v>
      </c>
      <c r="DD23" s="8">
        <f t="shared" si="57"/>
        <v>0</v>
      </c>
      <c r="DE23" s="8">
        <f t="shared" si="58"/>
        <v>66.234037800687304</v>
      </c>
      <c r="DF23" s="8">
        <f t="shared" si="58"/>
        <v>437.19400343642621</v>
      </c>
      <c r="DG23" s="8">
        <f t="shared" si="58"/>
        <v>8808.1562027491418</v>
      </c>
      <c r="DH23" s="7">
        <f t="shared" si="58"/>
        <v>108.66661512027491</v>
      </c>
      <c r="DI23" s="8">
        <f t="shared" si="58"/>
        <v>0</v>
      </c>
      <c r="DJ23" s="8">
        <f t="shared" si="58"/>
        <v>4663.744536082475</v>
      </c>
      <c r="DK23" s="8">
        <f t="shared" si="58"/>
        <v>4772.4111512027494</v>
      </c>
      <c r="DL23" s="8">
        <f t="shared" si="55"/>
        <v>13580.56735395189</v>
      </c>
      <c r="DM23" s="7">
        <f t="shared" si="55"/>
        <v>1443.7841065292096</v>
      </c>
      <c r="DN23" s="8">
        <f t="shared" si="55"/>
        <v>0</v>
      </c>
      <c r="DO23" s="8">
        <f t="shared" si="55"/>
        <v>2236.324347079038</v>
      </c>
      <c r="DP23" s="8">
        <f t="shared" si="55"/>
        <v>3680.1084536082481</v>
      </c>
      <c r="DQ23" s="12">
        <f t="shared" si="55"/>
        <v>17260.675807560139</v>
      </c>
      <c r="DR23" s="11">
        <f t="shared" si="11"/>
        <v>1192.1737000000001</v>
      </c>
      <c r="DS23" s="11">
        <f t="shared" si="12"/>
        <v>0</v>
      </c>
      <c r="DT23" s="11">
        <f t="shared" si="12"/>
        <v>0</v>
      </c>
      <c r="DU23" s="12">
        <f t="shared" si="13"/>
        <v>1192.1737000000001</v>
      </c>
      <c r="DV23" s="8">
        <f t="shared" si="14"/>
        <v>917.55050000000006</v>
      </c>
      <c r="DW23" s="8">
        <f t="shared" si="14"/>
        <v>29.220800000000001</v>
      </c>
      <c r="DX23" s="8">
        <f t="shared" si="14"/>
        <v>174.69819999999999</v>
      </c>
      <c r="DY23" s="8">
        <f t="shared" si="15"/>
        <v>0</v>
      </c>
      <c r="DZ23" s="12">
        <f t="shared" si="16"/>
        <v>1121.4695000000002</v>
      </c>
      <c r="EA23" s="11">
        <f t="shared" si="17"/>
        <v>1838.114</v>
      </c>
      <c r="EB23" s="11">
        <f t="shared" si="18"/>
        <v>0</v>
      </c>
      <c r="EC23" s="11">
        <f t="shared" si="18"/>
        <v>0</v>
      </c>
      <c r="ED23" s="12">
        <f t="shared" si="19"/>
        <v>1838.114</v>
      </c>
      <c r="EE23" s="8">
        <f t="shared" si="20"/>
        <v>932.25840000000005</v>
      </c>
      <c r="EF23" s="8">
        <f t="shared" si="20"/>
        <v>29.220800000000001</v>
      </c>
      <c r="EG23" s="8">
        <f t="shared" si="20"/>
        <v>805.93059999999991</v>
      </c>
      <c r="EH23" s="8">
        <f t="shared" si="21"/>
        <v>0</v>
      </c>
      <c r="EI23" s="12">
        <f t="shared" si="22"/>
        <v>1767.4097999999999</v>
      </c>
      <c r="EJ23" s="11">
        <f t="shared" si="23"/>
        <v>2336.2124000000003</v>
      </c>
      <c r="EK23" s="11">
        <f t="shared" si="24"/>
        <v>0</v>
      </c>
      <c r="EL23" s="11">
        <f t="shared" si="24"/>
        <v>0</v>
      </c>
      <c r="EM23" s="12">
        <f t="shared" si="25"/>
        <v>2336.2124000000003</v>
      </c>
      <c r="EN23" s="8">
        <f t="shared" si="26"/>
        <v>1127.6729</v>
      </c>
      <c r="EO23" s="8">
        <f t="shared" si="26"/>
        <v>29.220800000000001</v>
      </c>
      <c r="EP23" s="8">
        <f t="shared" si="26"/>
        <v>1108.6144999999999</v>
      </c>
      <c r="EQ23" s="8">
        <f t="shared" si="27"/>
        <v>0</v>
      </c>
      <c r="ER23" s="12">
        <f t="shared" si="28"/>
        <v>2265.5082000000002</v>
      </c>
      <c r="ES23" s="8">
        <f t="shared" si="50"/>
        <v>3643.9342210773198</v>
      </c>
      <c r="ET23" s="8">
        <f t="shared" si="50"/>
        <v>0</v>
      </c>
      <c r="EU23" s="8">
        <f t="shared" si="50"/>
        <v>0</v>
      </c>
      <c r="EV23" s="12">
        <f t="shared" si="50"/>
        <v>3643.9342210773198</v>
      </c>
      <c r="EW23" s="14">
        <f t="shared" si="51"/>
        <v>2284.2680711907219</v>
      </c>
      <c r="EX23" s="14">
        <f t="shared" si="51"/>
        <v>65.149063721649483</v>
      </c>
      <c r="EY23" s="14">
        <f t="shared" si="51"/>
        <v>76.280360749123716</v>
      </c>
      <c r="EZ23" s="14">
        <f t="shared" si="51"/>
        <v>0</v>
      </c>
      <c r="FA23" s="15">
        <f t="shared" si="51"/>
        <v>2425.6974956614949</v>
      </c>
      <c r="FB23" s="14">
        <f t="shared" si="52"/>
        <v>5618.2807143298969</v>
      </c>
      <c r="FC23" s="14">
        <f t="shared" si="52"/>
        <v>0</v>
      </c>
      <c r="FD23" s="14">
        <f t="shared" si="52"/>
        <v>0</v>
      </c>
      <c r="FE23" s="15">
        <f t="shared" si="52"/>
        <v>5618.2807143298969</v>
      </c>
      <c r="FF23" s="14">
        <f t="shared" si="52"/>
        <v>2849.4910487010311</v>
      </c>
      <c r="FG23" s="14">
        <f t="shared" si="52"/>
        <v>89.314730804123712</v>
      </c>
      <c r="FH23" s="14">
        <f t="shared" si="52"/>
        <v>2463.3642674329894</v>
      </c>
      <c r="FI23" s="14">
        <f t="shared" si="52"/>
        <v>0</v>
      </c>
      <c r="FJ23" s="15">
        <f t="shared" si="52"/>
        <v>5402.170046938144</v>
      </c>
      <c r="FK23" s="14">
        <f t="shared" si="52"/>
        <v>7140.7415815876302</v>
      </c>
      <c r="FL23" s="8">
        <f t="shared" si="52"/>
        <v>0</v>
      </c>
      <c r="FM23" s="8">
        <f t="shared" si="52"/>
        <v>0</v>
      </c>
      <c r="FN23" s="12">
        <f t="shared" si="52"/>
        <v>7140.7415815876302</v>
      </c>
      <c r="FO23" s="8">
        <f t="shared" si="52"/>
        <v>3446.7845335721654</v>
      </c>
      <c r="FP23" s="8">
        <f t="shared" si="52"/>
        <v>89.314730804123712</v>
      </c>
      <c r="FQ23" s="8">
        <f t="shared" si="52"/>
        <v>3388.5316498195875</v>
      </c>
      <c r="FR23" s="8">
        <f t="shared" si="65"/>
        <v>0</v>
      </c>
      <c r="FS23" s="12">
        <f t="shared" si="65"/>
        <v>6924.6309141958773</v>
      </c>
      <c r="FT23" s="14">
        <f t="shared" si="29"/>
        <v>2881.7348320038677</v>
      </c>
      <c r="FU23" s="14">
        <f t="shared" si="29"/>
        <v>0</v>
      </c>
      <c r="FV23" s="14">
        <f t="shared" si="29"/>
        <v>0</v>
      </c>
      <c r="FW23" s="15">
        <f t="shared" si="29"/>
        <v>2881.7348320038677</v>
      </c>
      <c r="FX23" s="14">
        <f t="shared" si="29"/>
        <v>2217.912738699541</v>
      </c>
      <c r="FY23" s="14">
        <f t="shared" si="29"/>
        <v>70.632825719120135</v>
      </c>
      <c r="FZ23" s="14">
        <f t="shared" si="29"/>
        <v>422.28233019095961</v>
      </c>
      <c r="GA23" s="14">
        <f t="shared" si="29"/>
        <v>0</v>
      </c>
      <c r="GB23" s="15">
        <f t="shared" si="29"/>
        <v>2710.8278946096211</v>
      </c>
      <c r="GC23" s="14">
        <f t="shared" si="29"/>
        <v>4443.1085327532028</v>
      </c>
      <c r="GD23" s="14">
        <f t="shared" si="29"/>
        <v>0</v>
      </c>
      <c r="GE23" s="14">
        <f t="shared" si="29"/>
        <v>0</v>
      </c>
      <c r="GF23" s="15">
        <f t="shared" si="29"/>
        <v>4443.1085327532028</v>
      </c>
      <c r="GG23" s="14">
        <f t="shared" si="29"/>
        <v>2253.4648295866568</v>
      </c>
      <c r="GH23" s="14">
        <f t="shared" si="29"/>
        <v>70.632825719120135</v>
      </c>
      <c r="GI23" s="14">
        <f t="shared" si="29"/>
        <v>1948.1039400531783</v>
      </c>
      <c r="GJ23" s="14">
        <f t="shared" si="56"/>
        <v>0</v>
      </c>
      <c r="GK23" s="15">
        <f t="shared" si="56"/>
        <v>4272.2015953589553</v>
      </c>
      <c r="GL23" s="14">
        <f t="shared" si="56"/>
        <v>5647.1172347111442</v>
      </c>
      <c r="GM23" s="14">
        <f t="shared" si="56"/>
        <v>0</v>
      </c>
      <c r="GN23" s="14">
        <f t="shared" si="56"/>
        <v>0</v>
      </c>
      <c r="GO23" s="15">
        <f t="shared" si="56"/>
        <v>5647.1172347111442</v>
      </c>
      <c r="GP23" s="14">
        <f t="shared" si="54"/>
        <v>2725.8228184674886</v>
      </c>
      <c r="GQ23" s="14">
        <f t="shared" si="54"/>
        <v>70.632825719120135</v>
      </c>
      <c r="GR23" s="14">
        <f t="shared" si="54"/>
        <v>2679.7546531302878</v>
      </c>
      <c r="GS23" s="14">
        <f t="shared" si="54"/>
        <v>0</v>
      </c>
      <c r="GT23" s="15">
        <f t="shared" si="54"/>
        <v>5476.2102973168976</v>
      </c>
      <c r="GU23" s="14">
        <f t="shared" si="53"/>
        <v>8808.1562027491418</v>
      </c>
      <c r="GV23" s="14">
        <f t="shared" si="53"/>
        <v>0</v>
      </c>
      <c r="GW23" s="14">
        <f t="shared" si="53"/>
        <v>0</v>
      </c>
      <c r="GX23" s="15">
        <f t="shared" si="53"/>
        <v>8808.1562027491418</v>
      </c>
      <c r="GY23" s="14">
        <f t="shared" si="53"/>
        <v>6779.1531786941596</v>
      </c>
      <c r="GZ23" s="14">
        <f t="shared" si="53"/>
        <v>215.89250859106531</v>
      </c>
      <c r="HA23" s="14">
        <f t="shared" si="53"/>
        <v>1290.7255326460481</v>
      </c>
      <c r="HB23" s="14">
        <f t="shared" si="53"/>
        <v>0</v>
      </c>
      <c r="HC23" s="15">
        <f t="shared" si="53"/>
        <v>8285.7712199312737</v>
      </c>
      <c r="HD23" s="14">
        <f t="shared" si="53"/>
        <v>13580.56735395189</v>
      </c>
      <c r="HE23" s="14">
        <f t="shared" si="53"/>
        <v>0</v>
      </c>
      <c r="HF23" s="14">
        <f t="shared" si="53"/>
        <v>0</v>
      </c>
      <c r="HG23" s="15">
        <f t="shared" si="53"/>
        <v>13580.56735395189</v>
      </c>
      <c r="HH23" s="14">
        <f t="shared" si="53"/>
        <v>6887.8197938144331</v>
      </c>
      <c r="HI23" s="14">
        <f t="shared" si="53"/>
        <v>215.89250859106531</v>
      </c>
      <c r="HJ23" s="14">
        <f t="shared" si="53"/>
        <v>5954.4700687285222</v>
      </c>
      <c r="HK23" s="14">
        <f t="shared" si="60"/>
        <v>0</v>
      </c>
      <c r="HL23" s="15">
        <f t="shared" si="60"/>
        <v>13058.18237113402</v>
      </c>
      <c r="HM23" s="14">
        <f t="shared" si="60"/>
        <v>17260.675807560139</v>
      </c>
      <c r="HN23" s="14">
        <f t="shared" si="60"/>
        <v>0</v>
      </c>
      <c r="HO23" s="14">
        <f t="shared" si="60"/>
        <v>0</v>
      </c>
      <c r="HP23" s="15">
        <f t="shared" si="60"/>
        <v>17260.675807560139</v>
      </c>
      <c r="HQ23" s="14">
        <f t="shared" si="59"/>
        <v>8331.6039003436435</v>
      </c>
      <c r="HR23" s="14">
        <f t="shared" si="59"/>
        <v>215.89250859106531</v>
      </c>
      <c r="HS23" s="14">
        <f t="shared" si="59"/>
        <v>8190.7944158075607</v>
      </c>
      <c r="HT23" s="14">
        <f t="shared" si="59"/>
        <v>0</v>
      </c>
      <c r="HU23" s="15">
        <f t="shared" si="59"/>
        <v>16738.290824742271</v>
      </c>
    </row>
    <row r="24" spans="1:229" x14ac:dyDescent="0.3">
      <c r="A24" s="5" t="str">
        <f>[1]Download!A24</f>
        <v>FY1980</v>
      </c>
      <c r="B24" s="1" t="s">
        <v>174</v>
      </c>
      <c r="C24" s="6">
        <f>[1]Download!C24</f>
        <v>419800</v>
      </c>
      <c r="D24" s="17">
        <f>[1]Download!D24</f>
        <v>2.77412865497076</v>
      </c>
      <c r="E24" s="16"/>
      <c r="F24" s="7">
        <f>[1]Download!F24</f>
        <v>2256.5</v>
      </c>
      <c r="G24" s="8">
        <f>[1]Download!G24+[1]Download!H24</f>
        <v>244.7</v>
      </c>
      <c r="H24" s="8">
        <f t="shared" si="6"/>
        <v>2501.1999999999998</v>
      </c>
      <c r="I24" s="8">
        <f>[1]Download!K24</f>
        <v>0</v>
      </c>
      <c r="J24" s="8">
        <f>[1]Download!J24</f>
        <v>0</v>
      </c>
      <c r="K24" s="8">
        <f t="shared" si="7"/>
        <v>2501.1999999999998</v>
      </c>
      <c r="L24" s="7">
        <f>[1]Download!N24/1000</f>
        <v>1075.0408</v>
      </c>
      <c r="M24" s="8">
        <f>[1]Download!R24/1000</f>
        <v>16.8476</v>
      </c>
      <c r="N24" s="8">
        <f>[1]Download!AD24/1000</f>
        <v>577.38250000000005</v>
      </c>
      <c r="O24" s="8">
        <f>[1]Download!V24/1000</f>
        <v>0</v>
      </c>
      <c r="P24" s="8">
        <f t="shared" si="8"/>
        <v>1669.2709</v>
      </c>
      <c r="Q24" s="8">
        <f>[1]Download!Z24/1000</f>
        <v>322.05500000000001</v>
      </c>
      <c r="R24" s="8">
        <f t="shared" si="9"/>
        <v>509.87409999999971</v>
      </c>
      <c r="S24" s="8">
        <f t="shared" si="0"/>
        <v>831.92909999999972</v>
      </c>
      <c r="T24" s="7">
        <f>[1]Download!O24/1000</f>
        <v>64.519499999999994</v>
      </c>
      <c r="U24" s="8">
        <f>[1]Download!S24/1000</f>
        <v>0</v>
      </c>
      <c r="V24" s="8">
        <f>[1]Download!AE24/1000</f>
        <v>43.627000000000002</v>
      </c>
      <c r="W24" s="8">
        <f t="shared" si="30"/>
        <v>108.1465</v>
      </c>
      <c r="X24" s="8">
        <f t="shared" si="31"/>
        <v>2609.3464999999997</v>
      </c>
      <c r="Y24" s="7">
        <f>[1]Download!Q24/1000</f>
        <v>23.599799999999998</v>
      </c>
      <c r="Z24" s="8">
        <f>[1]Download!U24/1000</f>
        <v>0</v>
      </c>
      <c r="AA24" s="8">
        <f>[1]Download!AG24/1000</f>
        <v>174.3904</v>
      </c>
      <c r="AB24" s="8">
        <f t="shared" si="32"/>
        <v>197.99019999999999</v>
      </c>
      <c r="AC24" s="8">
        <f t="shared" si="33"/>
        <v>2807.3366999999998</v>
      </c>
      <c r="AD24" s="7">
        <f>[1]Download!P24/1000</f>
        <v>206.8982</v>
      </c>
      <c r="AE24" s="8">
        <f>[1]Download!T24/1000</f>
        <v>0</v>
      </c>
      <c r="AF24" s="8">
        <f>[1]Download!AF24/1000</f>
        <v>66.508300000000006</v>
      </c>
      <c r="AG24" s="8">
        <f t="shared" si="34"/>
        <v>273.40649999999999</v>
      </c>
      <c r="AH24" s="8">
        <f t="shared" si="35"/>
        <v>3080.7431999999999</v>
      </c>
      <c r="AI24" s="7">
        <f t="shared" si="44"/>
        <v>6259.8213099415198</v>
      </c>
      <c r="AJ24" s="8">
        <f t="shared" si="45"/>
        <v>678.82928187134496</v>
      </c>
      <c r="AK24" s="8">
        <f t="shared" si="46"/>
        <v>6938.6505918128651</v>
      </c>
      <c r="AL24" s="8">
        <f t="shared" si="47"/>
        <v>0</v>
      </c>
      <c r="AM24" s="8">
        <f t="shared" si="48"/>
        <v>0</v>
      </c>
      <c r="AN24" s="8">
        <f t="shared" si="49"/>
        <v>6938.6505918128651</v>
      </c>
      <c r="AO24" s="7">
        <f t="shared" si="63"/>
        <v>2982.3014885426896</v>
      </c>
      <c r="AP24" s="8">
        <f t="shared" si="63"/>
        <v>46.737409927485373</v>
      </c>
      <c r="AQ24" s="8">
        <f t="shared" si="61"/>
        <v>1601.7333381286551</v>
      </c>
      <c r="AR24" s="8">
        <f t="shared" si="61"/>
        <v>0</v>
      </c>
      <c r="AS24" s="8">
        <f t="shared" si="61"/>
        <v>4630.7722365988302</v>
      </c>
      <c r="AT24" s="8">
        <f t="shared" si="61"/>
        <v>893.42200397660815</v>
      </c>
      <c r="AU24" s="8">
        <f t="shared" si="61"/>
        <v>1414.4563512374259</v>
      </c>
      <c r="AV24" s="8">
        <f t="shared" si="61"/>
        <v>2307.8783552140339</v>
      </c>
      <c r="AW24" s="7">
        <f t="shared" si="61"/>
        <v>178.98539375438594</v>
      </c>
      <c r="AX24" s="8">
        <f t="shared" si="61"/>
        <v>0</v>
      </c>
      <c r="AY24" s="8">
        <f t="shared" si="61"/>
        <v>121.02691083040935</v>
      </c>
      <c r="AZ24" s="8">
        <f t="shared" si="61"/>
        <v>300.01230458479529</v>
      </c>
      <c r="BA24" s="8">
        <f t="shared" si="61"/>
        <v>7238.6628963976591</v>
      </c>
      <c r="BB24" s="7">
        <f t="shared" si="61"/>
        <v>65.468881431578936</v>
      </c>
      <c r="BC24" s="8">
        <f t="shared" si="61"/>
        <v>0</v>
      </c>
      <c r="BD24" s="8">
        <f t="shared" si="61"/>
        <v>483.7814057918128</v>
      </c>
      <c r="BE24" s="8">
        <f t="shared" si="61"/>
        <v>549.25028722339175</v>
      </c>
      <c r="BF24" s="8">
        <f t="shared" si="61"/>
        <v>7787.9131836210518</v>
      </c>
      <c r="BG24" s="7">
        <f t="shared" si="62"/>
        <v>573.96222528187127</v>
      </c>
      <c r="BH24" s="8">
        <f t="shared" si="62"/>
        <v>0</v>
      </c>
      <c r="BI24" s="8">
        <f t="shared" si="62"/>
        <v>184.50258082339181</v>
      </c>
      <c r="BJ24" s="8">
        <f t="shared" si="62"/>
        <v>758.46480610526305</v>
      </c>
      <c r="BK24" s="8">
        <f t="shared" si="62"/>
        <v>8546.3779897263139</v>
      </c>
      <c r="BL24" s="7">
        <f t="shared" si="10"/>
        <v>5375.178656503097</v>
      </c>
      <c r="BM24" s="8">
        <f t="shared" si="10"/>
        <v>582.89661743687475</v>
      </c>
      <c r="BN24" s="8">
        <f t="shared" si="10"/>
        <v>5958.0752739399704</v>
      </c>
      <c r="BO24" s="8">
        <f t="shared" si="10"/>
        <v>0</v>
      </c>
      <c r="BP24" s="8">
        <f t="shared" si="10"/>
        <v>0</v>
      </c>
      <c r="BQ24" s="8">
        <f t="shared" si="10"/>
        <v>5958.0752739399704</v>
      </c>
      <c r="BR24" s="7">
        <f t="shared" si="10"/>
        <v>2560.8404001905669</v>
      </c>
      <c r="BS24" s="8">
        <f t="shared" si="10"/>
        <v>40.13244402096236</v>
      </c>
      <c r="BT24" s="8">
        <f t="shared" si="10"/>
        <v>1375.3751786565033</v>
      </c>
      <c r="BU24" s="8">
        <f t="shared" si="10"/>
        <v>0</v>
      </c>
      <c r="BV24" s="8">
        <f t="shared" si="10"/>
        <v>3976.3480228680323</v>
      </c>
      <c r="BW24" s="8">
        <f t="shared" si="10"/>
        <v>767.1629347308243</v>
      </c>
      <c r="BX24" s="8">
        <f t="shared" si="10"/>
        <v>1214.5643163411141</v>
      </c>
      <c r="BY24" s="8">
        <f t="shared" si="10"/>
        <v>1981.7272510719383</v>
      </c>
      <c r="BZ24" s="7">
        <f t="shared" si="10"/>
        <v>153.69104335397805</v>
      </c>
      <c r="CA24" s="8">
        <f t="shared" si="10"/>
        <v>0</v>
      </c>
      <c r="CB24" s="8">
        <f t="shared" si="64"/>
        <v>103.92329680800383</v>
      </c>
      <c r="CC24" s="8">
        <f t="shared" si="64"/>
        <v>257.61434016198189</v>
      </c>
      <c r="CD24" s="8">
        <f t="shared" si="64"/>
        <v>6215.6896141019524</v>
      </c>
      <c r="CE24" s="7">
        <f t="shared" si="64"/>
        <v>56.216769890424011</v>
      </c>
      <c r="CF24" s="8">
        <f t="shared" si="64"/>
        <v>0</v>
      </c>
      <c r="CG24" s="8">
        <f t="shared" si="64"/>
        <v>415.41305383515959</v>
      </c>
      <c r="CH24" s="8">
        <f t="shared" si="64"/>
        <v>471.62982372558355</v>
      </c>
      <c r="CI24" s="8">
        <f t="shared" si="64"/>
        <v>6687.3194378275357</v>
      </c>
      <c r="CJ24" s="7">
        <f t="shared" si="64"/>
        <v>492.84945212005715</v>
      </c>
      <c r="CK24" s="8">
        <f t="shared" si="64"/>
        <v>0</v>
      </c>
      <c r="CL24" s="8">
        <f t="shared" si="64"/>
        <v>158.42853739876134</v>
      </c>
      <c r="CM24" s="8">
        <f t="shared" si="64"/>
        <v>651.27798951881846</v>
      </c>
      <c r="CN24" s="8">
        <f t="shared" si="64"/>
        <v>7338.5974273463553</v>
      </c>
      <c r="CO24" s="7">
        <f t="shared" si="57"/>
        <v>14911.437136592473</v>
      </c>
      <c r="CP24" s="8">
        <f t="shared" si="57"/>
        <v>1617.0302093171631</v>
      </c>
      <c r="CQ24" s="8">
        <f t="shared" si="57"/>
        <v>16528.467345909634</v>
      </c>
      <c r="CR24" s="8">
        <f t="shared" si="57"/>
        <v>0</v>
      </c>
      <c r="CS24" s="8">
        <f t="shared" si="57"/>
        <v>0</v>
      </c>
      <c r="CT24" s="8">
        <f t="shared" si="57"/>
        <v>16528.467345909634</v>
      </c>
      <c r="CU24" s="7">
        <f t="shared" si="57"/>
        <v>7104.10073497544</v>
      </c>
      <c r="CV24" s="8">
        <f t="shared" si="57"/>
        <v>111.33256295256163</v>
      </c>
      <c r="CW24" s="8">
        <f t="shared" si="57"/>
        <v>3815.4676944465341</v>
      </c>
      <c r="CX24" s="8">
        <f t="shared" si="57"/>
        <v>0</v>
      </c>
      <c r="CY24" s="8">
        <f t="shared" si="57"/>
        <v>11030.900992374536</v>
      </c>
      <c r="CZ24" s="8">
        <f t="shared" si="57"/>
        <v>2128.2086802682425</v>
      </c>
      <c r="DA24" s="8">
        <f t="shared" si="57"/>
        <v>3369.3576732668557</v>
      </c>
      <c r="DB24" s="8">
        <f t="shared" si="57"/>
        <v>5497.5663535350977</v>
      </c>
      <c r="DC24" s="7">
        <f t="shared" si="57"/>
        <v>426.35872738062386</v>
      </c>
      <c r="DD24" s="8">
        <f t="shared" si="57"/>
        <v>0</v>
      </c>
      <c r="DE24" s="8">
        <f t="shared" si="58"/>
        <v>288.29659559411471</v>
      </c>
      <c r="DF24" s="8">
        <f t="shared" si="58"/>
        <v>714.65532297473862</v>
      </c>
      <c r="DG24" s="8">
        <f t="shared" si="58"/>
        <v>17243.122668884371</v>
      </c>
      <c r="DH24" s="7">
        <f t="shared" si="58"/>
        <v>155.95255224292268</v>
      </c>
      <c r="DI24" s="8">
        <f t="shared" si="58"/>
        <v>0</v>
      </c>
      <c r="DJ24" s="8">
        <f t="shared" si="58"/>
        <v>1152.4092562930273</v>
      </c>
      <c r="DK24" s="8">
        <f t="shared" si="58"/>
        <v>1308.3618085359496</v>
      </c>
      <c r="DL24" s="8">
        <f t="shared" si="55"/>
        <v>18551.484477420319</v>
      </c>
      <c r="DM24" s="7">
        <f t="shared" si="55"/>
        <v>1367.2277877128902</v>
      </c>
      <c r="DN24" s="8">
        <f t="shared" si="55"/>
        <v>0</v>
      </c>
      <c r="DO24" s="8">
        <f t="shared" si="55"/>
        <v>439.50114536301055</v>
      </c>
      <c r="DP24" s="8">
        <f t="shared" si="55"/>
        <v>1806.7289330759006</v>
      </c>
      <c r="DQ24" s="12">
        <f t="shared" si="55"/>
        <v>20358.213410496224</v>
      </c>
      <c r="DR24" s="11">
        <f t="shared" si="11"/>
        <v>2609.3464999999997</v>
      </c>
      <c r="DS24" s="11">
        <f t="shared" si="12"/>
        <v>0</v>
      </c>
      <c r="DT24" s="11">
        <f t="shared" si="12"/>
        <v>0</v>
      </c>
      <c r="DU24" s="12">
        <f t="shared" si="13"/>
        <v>2609.3464999999997</v>
      </c>
      <c r="DV24" s="8">
        <f t="shared" si="14"/>
        <v>1139.5603000000001</v>
      </c>
      <c r="DW24" s="8">
        <f t="shared" si="14"/>
        <v>16.8476</v>
      </c>
      <c r="DX24" s="8">
        <f t="shared" si="14"/>
        <v>621.0095</v>
      </c>
      <c r="DY24" s="8">
        <f t="shared" si="15"/>
        <v>0</v>
      </c>
      <c r="DZ24" s="12">
        <f t="shared" si="16"/>
        <v>1777.4174000000003</v>
      </c>
      <c r="EA24" s="11">
        <f t="shared" si="17"/>
        <v>2807.3366999999998</v>
      </c>
      <c r="EB24" s="11">
        <f t="shared" si="18"/>
        <v>0</v>
      </c>
      <c r="EC24" s="11">
        <f t="shared" si="18"/>
        <v>0</v>
      </c>
      <c r="ED24" s="12">
        <f t="shared" si="19"/>
        <v>2807.3366999999998</v>
      </c>
      <c r="EE24" s="8">
        <f t="shared" si="20"/>
        <v>1163.1601000000001</v>
      </c>
      <c r="EF24" s="8">
        <f t="shared" si="20"/>
        <v>16.8476</v>
      </c>
      <c r="EG24" s="8">
        <f t="shared" si="20"/>
        <v>795.3999</v>
      </c>
      <c r="EH24" s="8">
        <f t="shared" si="21"/>
        <v>0</v>
      </c>
      <c r="EI24" s="12">
        <f t="shared" si="22"/>
        <v>1975.4076</v>
      </c>
      <c r="EJ24" s="11">
        <f t="shared" si="23"/>
        <v>3080.7431999999999</v>
      </c>
      <c r="EK24" s="11">
        <f t="shared" si="24"/>
        <v>0</v>
      </c>
      <c r="EL24" s="11">
        <f t="shared" si="24"/>
        <v>0</v>
      </c>
      <c r="EM24" s="12">
        <f t="shared" si="25"/>
        <v>3080.7431999999999</v>
      </c>
      <c r="EN24" s="8">
        <f t="shared" si="26"/>
        <v>1370.0583000000001</v>
      </c>
      <c r="EO24" s="8">
        <f t="shared" si="26"/>
        <v>16.8476</v>
      </c>
      <c r="EP24" s="8">
        <f t="shared" si="26"/>
        <v>861.90819999999997</v>
      </c>
      <c r="EQ24" s="8">
        <f t="shared" si="27"/>
        <v>0</v>
      </c>
      <c r="ER24" s="12">
        <f t="shared" si="28"/>
        <v>2248.8141000000001</v>
      </c>
      <c r="ES24" s="8">
        <f t="shared" si="50"/>
        <v>7238.6628963976591</v>
      </c>
      <c r="ET24" s="8">
        <f t="shared" si="50"/>
        <v>0</v>
      </c>
      <c r="EU24" s="8">
        <f t="shared" si="50"/>
        <v>0</v>
      </c>
      <c r="EV24" s="12">
        <f t="shared" si="50"/>
        <v>7238.6628963976591</v>
      </c>
      <c r="EW24" s="14">
        <f t="shared" si="51"/>
        <v>2219.8269568795317</v>
      </c>
      <c r="EX24" s="14">
        <f t="shared" si="51"/>
        <v>108.26841573333333</v>
      </c>
      <c r="EY24" s="14">
        <f t="shared" si="51"/>
        <v>143.35754239971931</v>
      </c>
      <c r="EZ24" s="14">
        <f t="shared" si="51"/>
        <v>0</v>
      </c>
      <c r="FA24" s="15">
        <f t="shared" si="51"/>
        <v>2471.4529150125845</v>
      </c>
      <c r="FB24" s="14">
        <f t="shared" si="52"/>
        <v>7787.9131836210518</v>
      </c>
      <c r="FC24" s="14">
        <f t="shared" si="52"/>
        <v>0</v>
      </c>
      <c r="FD24" s="14">
        <f t="shared" si="52"/>
        <v>0</v>
      </c>
      <c r="FE24" s="15">
        <f t="shared" si="52"/>
        <v>7787.9131836210518</v>
      </c>
      <c r="FF24" s="14">
        <f t="shared" si="52"/>
        <v>3226.755763728655</v>
      </c>
      <c r="FG24" s="14">
        <f t="shared" si="52"/>
        <v>46.737409927485373</v>
      </c>
      <c r="FH24" s="14">
        <f t="shared" si="52"/>
        <v>2206.5416547508771</v>
      </c>
      <c r="FI24" s="14">
        <f t="shared" si="52"/>
        <v>0</v>
      </c>
      <c r="FJ24" s="15">
        <f t="shared" si="52"/>
        <v>5480.0348284070169</v>
      </c>
      <c r="FK24" s="14">
        <f t="shared" si="52"/>
        <v>8546.3779897263139</v>
      </c>
      <c r="FL24" s="8">
        <f t="shared" si="52"/>
        <v>0</v>
      </c>
      <c r="FM24" s="8">
        <f t="shared" si="52"/>
        <v>0</v>
      </c>
      <c r="FN24" s="12">
        <f t="shared" si="52"/>
        <v>8546.3779897263139</v>
      </c>
      <c r="FO24" s="8">
        <f t="shared" si="52"/>
        <v>3800.7179890105263</v>
      </c>
      <c r="FP24" s="8">
        <f t="shared" si="52"/>
        <v>46.737409927485373</v>
      </c>
      <c r="FQ24" s="8">
        <f t="shared" si="52"/>
        <v>2391.0442355742689</v>
      </c>
      <c r="FR24" s="8">
        <f t="shared" si="65"/>
        <v>0</v>
      </c>
      <c r="FS24" s="12">
        <f t="shared" si="65"/>
        <v>6238.49963451228</v>
      </c>
      <c r="FT24" s="14">
        <f t="shared" si="29"/>
        <v>6215.6896141019524</v>
      </c>
      <c r="FU24" s="14">
        <f t="shared" si="29"/>
        <v>0</v>
      </c>
      <c r="FV24" s="14">
        <f t="shared" si="29"/>
        <v>0</v>
      </c>
      <c r="FW24" s="15">
        <f t="shared" si="29"/>
        <v>6215.6896141019524</v>
      </c>
      <c r="FX24" s="14">
        <f t="shared" si="29"/>
        <v>2714.5314435445453</v>
      </c>
      <c r="FY24" s="14">
        <f t="shared" si="29"/>
        <v>40.13244402096236</v>
      </c>
      <c r="FZ24" s="14">
        <f t="shared" si="29"/>
        <v>1479.298475464507</v>
      </c>
      <c r="GA24" s="14">
        <f t="shared" si="29"/>
        <v>0</v>
      </c>
      <c r="GB24" s="15">
        <f t="shared" si="29"/>
        <v>4233.9623630300148</v>
      </c>
      <c r="GC24" s="14">
        <f t="shared" si="29"/>
        <v>6687.3194378275357</v>
      </c>
      <c r="GD24" s="14">
        <f t="shared" si="29"/>
        <v>0</v>
      </c>
      <c r="GE24" s="14">
        <f t="shared" si="29"/>
        <v>0</v>
      </c>
      <c r="GF24" s="15">
        <f t="shared" si="29"/>
        <v>6687.3194378275357</v>
      </c>
      <c r="GG24" s="14">
        <f t="shared" si="29"/>
        <v>2770.7482134349693</v>
      </c>
      <c r="GH24" s="14">
        <f t="shared" si="29"/>
        <v>40.13244402096236</v>
      </c>
      <c r="GI24" s="14">
        <f t="shared" si="29"/>
        <v>1894.7115292996664</v>
      </c>
      <c r="GJ24" s="14">
        <f t="shared" si="56"/>
        <v>0</v>
      </c>
      <c r="GK24" s="15">
        <f t="shared" si="56"/>
        <v>4705.592186755598</v>
      </c>
      <c r="GL24" s="14">
        <f t="shared" si="56"/>
        <v>7338.5974273463553</v>
      </c>
      <c r="GM24" s="14">
        <f t="shared" si="56"/>
        <v>0</v>
      </c>
      <c r="GN24" s="14">
        <f t="shared" si="56"/>
        <v>0</v>
      </c>
      <c r="GO24" s="15">
        <f t="shared" si="56"/>
        <v>7338.5974273463553</v>
      </c>
      <c r="GP24" s="14">
        <f t="shared" si="54"/>
        <v>3263.5976655550267</v>
      </c>
      <c r="GQ24" s="14">
        <f t="shared" si="54"/>
        <v>40.13244402096236</v>
      </c>
      <c r="GR24" s="14">
        <f t="shared" si="54"/>
        <v>2053.1400666984277</v>
      </c>
      <c r="GS24" s="14">
        <f t="shared" si="54"/>
        <v>0</v>
      </c>
      <c r="GT24" s="15">
        <f t="shared" si="54"/>
        <v>5356.8701762744167</v>
      </c>
      <c r="GU24" s="14">
        <f t="shared" si="53"/>
        <v>17243.122668884371</v>
      </c>
      <c r="GV24" s="14">
        <f t="shared" si="53"/>
        <v>0</v>
      </c>
      <c r="GW24" s="14">
        <f t="shared" si="53"/>
        <v>0</v>
      </c>
      <c r="GX24" s="15">
        <f t="shared" si="53"/>
        <v>17243.122668884371</v>
      </c>
      <c r="GY24" s="14">
        <f t="shared" si="53"/>
        <v>7530.4594623560652</v>
      </c>
      <c r="GZ24" s="14">
        <f t="shared" si="53"/>
        <v>111.33256295256163</v>
      </c>
      <c r="HA24" s="14">
        <f t="shared" si="53"/>
        <v>4103.7642900406481</v>
      </c>
      <c r="HB24" s="14">
        <f t="shared" si="53"/>
        <v>0</v>
      </c>
      <c r="HC24" s="15">
        <f t="shared" si="53"/>
        <v>11745.556315349275</v>
      </c>
      <c r="HD24" s="14">
        <f t="shared" si="53"/>
        <v>18551.484477420319</v>
      </c>
      <c r="HE24" s="14">
        <f t="shared" si="53"/>
        <v>0</v>
      </c>
      <c r="HF24" s="14">
        <f t="shared" si="53"/>
        <v>0</v>
      </c>
      <c r="HG24" s="15">
        <f t="shared" si="53"/>
        <v>18551.484477420319</v>
      </c>
      <c r="HH24" s="14">
        <f t="shared" si="53"/>
        <v>7686.4120145989873</v>
      </c>
      <c r="HI24" s="14">
        <f t="shared" si="53"/>
        <v>111.33256295256163</v>
      </c>
      <c r="HJ24" s="14">
        <f t="shared" si="53"/>
        <v>5256.1735463336754</v>
      </c>
      <c r="HK24" s="14">
        <f t="shared" si="60"/>
        <v>0</v>
      </c>
      <c r="HL24" s="15">
        <f t="shared" si="60"/>
        <v>13053.918123885225</v>
      </c>
      <c r="HM24" s="14">
        <f t="shared" si="60"/>
        <v>20358.213410496224</v>
      </c>
      <c r="HN24" s="14">
        <f t="shared" si="60"/>
        <v>0</v>
      </c>
      <c r="HO24" s="14">
        <f t="shared" si="60"/>
        <v>0</v>
      </c>
      <c r="HP24" s="15">
        <f t="shared" si="60"/>
        <v>20358.213410496224</v>
      </c>
      <c r="HQ24" s="14">
        <f t="shared" si="59"/>
        <v>9053.6398023118782</v>
      </c>
      <c r="HR24" s="14">
        <f t="shared" si="59"/>
        <v>111.33256295256163</v>
      </c>
      <c r="HS24" s="14">
        <f t="shared" si="59"/>
        <v>5695.6746916966858</v>
      </c>
      <c r="HT24" s="14">
        <f t="shared" si="59"/>
        <v>0</v>
      </c>
      <c r="HU24" s="15">
        <f t="shared" si="59"/>
        <v>14860.647056961127</v>
      </c>
    </row>
    <row r="25" spans="1:229" x14ac:dyDescent="0.3">
      <c r="A25" s="5" t="str">
        <f>[1]Download!A25</f>
        <v>FY1981</v>
      </c>
      <c r="B25" s="1" t="s">
        <v>174</v>
      </c>
      <c r="C25" s="6">
        <f>[1]Download!C25</f>
        <v>434300</v>
      </c>
      <c r="D25" s="17">
        <f>[1]Download!D25</f>
        <v>2.5669696969696969</v>
      </c>
      <c r="E25" s="16"/>
      <c r="F25" s="7">
        <f>[1]Download!F25</f>
        <v>3304.3</v>
      </c>
      <c r="G25" s="8">
        <f>[1]Download!G25+[1]Download!H25</f>
        <v>413.7</v>
      </c>
      <c r="H25" s="8">
        <f t="shared" si="6"/>
        <v>3718</v>
      </c>
      <c r="I25" s="8">
        <f>[1]Download!K25</f>
        <v>0</v>
      </c>
      <c r="J25" s="8">
        <f>[1]Download!J25</f>
        <v>0</v>
      </c>
      <c r="K25" s="8">
        <f t="shared" si="7"/>
        <v>3718</v>
      </c>
      <c r="L25" s="7">
        <f>[1]Download!N25/1000</f>
        <v>1595.7117000000001</v>
      </c>
      <c r="M25" s="8">
        <f>[1]Download!R25/1000</f>
        <v>556.21109999999999</v>
      </c>
      <c r="N25" s="8">
        <f>[1]Download!AD25/1000</f>
        <v>387.22199999999998</v>
      </c>
      <c r="O25" s="8">
        <f>[1]Download!V25/1000</f>
        <v>900</v>
      </c>
      <c r="P25" s="8">
        <f t="shared" si="8"/>
        <v>3439.1448</v>
      </c>
      <c r="Q25" s="8">
        <f>[1]Download!Z25/1000</f>
        <v>25</v>
      </c>
      <c r="R25" s="8">
        <f t="shared" si="9"/>
        <v>253.8552000000002</v>
      </c>
      <c r="S25" s="8">
        <f t="shared" si="0"/>
        <v>278.8552000000002</v>
      </c>
      <c r="T25" s="7">
        <f>[1]Download!O25/1000</f>
        <v>70.182199999999995</v>
      </c>
      <c r="U25" s="8">
        <f>[1]Download!S25/1000</f>
        <v>0</v>
      </c>
      <c r="V25" s="8">
        <f>[1]Download!AE25/1000</f>
        <v>43.764499999999998</v>
      </c>
      <c r="W25" s="8">
        <f t="shared" si="30"/>
        <v>113.94669999999999</v>
      </c>
      <c r="X25" s="8">
        <f t="shared" si="31"/>
        <v>3831.9467</v>
      </c>
      <c r="Y25" s="7">
        <f>[1]Download!Q25/1000</f>
        <v>27.9528</v>
      </c>
      <c r="Z25" s="8">
        <f>[1]Download!U25/1000</f>
        <v>0</v>
      </c>
      <c r="AA25" s="8">
        <f>[1]Download!AG25/1000</f>
        <v>700.20680000000004</v>
      </c>
      <c r="AB25" s="8">
        <f t="shared" si="32"/>
        <v>728.15960000000007</v>
      </c>
      <c r="AC25" s="8">
        <f t="shared" si="33"/>
        <v>4560.1063000000004</v>
      </c>
      <c r="AD25" s="7">
        <f>[1]Download!P25/1000</f>
        <v>222.31489999999999</v>
      </c>
      <c r="AE25" s="8">
        <f>[1]Download!T25/1000</f>
        <v>0</v>
      </c>
      <c r="AF25" s="8">
        <f>[1]Download!AF25/1000</f>
        <v>355.63940000000002</v>
      </c>
      <c r="AG25" s="8">
        <f t="shared" si="34"/>
        <v>577.95429999999999</v>
      </c>
      <c r="AH25" s="8">
        <f t="shared" si="35"/>
        <v>5138.0606000000007</v>
      </c>
      <c r="AI25" s="7">
        <f t="shared" si="44"/>
        <v>8482.0379696969703</v>
      </c>
      <c r="AJ25" s="8">
        <f t="shared" si="45"/>
        <v>1061.9553636363635</v>
      </c>
      <c r="AK25" s="8">
        <f t="shared" si="46"/>
        <v>9543.9933333333338</v>
      </c>
      <c r="AL25" s="8">
        <f t="shared" si="47"/>
        <v>0</v>
      </c>
      <c r="AM25" s="8">
        <f t="shared" si="48"/>
        <v>0</v>
      </c>
      <c r="AN25" s="8">
        <f t="shared" si="49"/>
        <v>9543.9933333333338</v>
      </c>
      <c r="AO25" s="7">
        <f t="shared" si="63"/>
        <v>4096.1435790000005</v>
      </c>
      <c r="AP25" s="8">
        <f t="shared" si="63"/>
        <v>1427.7770388181818</v>
      </c>
      <c r="AQ25" s="8">
        <f t="shared" si="61"/>
        <v>993.98713999999995</v>
      </c>
      <c r="AR25" s="8">
        <f t="shared" si="61"/>
        <v>2310.272727272727</v>
      </c>
      <c r="AS25" s="8">
        <f t="shared" si="61"/>
        <v>8828.1804850909084</v>
      </c>
      <c r="AT25" s="8">
        <f t="shared" si="61"/>
        <v>64.174242424242422</v>
      </c>
      <c r="AU25" s="8">
        <f t="shared" si="61"/>
        <v>651.63860581818233</v>
      </c>
      <c r="AV25" s="8">
        <f t="shared" si="61"/>
        <v>715.81284824242471</v>
      </c>
      <c r="AW25" s="7">
        <f t="shared" si="61"/>
        <v>180.15558066666665</v>
      </c>
      <c r="AX25" s="8">
        <f t="shared" si="61"/>
        <v>0</v>
      </c>
      <c r="AY25" s="8">
        <f t="shared" si="61"/>
        <v>112.34214530303029</v>
      </c>
      <c r="AZ25" s="8">
        <f t="shared" si="61"/>
        <v>292.49772596969694</v>
      </c>
      <c r="BA25" s="8">
        <f t="shared" si="61"/>
        <v>9836.4910593030309</v>
      </c>
      <c r="BB25" s="7">
        <f t="shared" si="61"/>
        <v>71.753990545454542</v>
      </c>
      <c r="BC25" s="8">
        <f t="shared" si="61"/>
        <v>0</v>
      </c>
      <c r="BD25" s="8">
        <f t="shared" si="61"/>
        <v>1797.4096372121212</v>
      </c>
      <c r="BE25" s="8">
        <f t="shared" si="61"/>
        <v>1869.1636277575758</v>
      </c>
      <c r="BF25" s="8">
        <f t="shared" si="61"/>
        <v>11705.654687060607</v>
      </c>
      <c r="BG25" s="7">
        <f t="shared" si="62"/>
        <v>570.67561148484845</v>
      </c>
      <c r="BH25" s="8">
        <f t="shared" si="62"/>
        <v>0</v>
      </c>
      <c r="BI25" s="8">
        <f t="shared" si="62"/>
        <v>912.91556284848491</v>
      </c>
      <c r="BJ25" s="8">
        <f t="shared" si="62"/>
        <v>1483.5911743333334</v>
      </c>
      <c r="BK25" s="8">
        <f t="shared" si="62"/>
        <v>13189.245861393942</v>
      </c>
      <c r="BL25" s="7">
        <f t="shared" si="10"/>
        <v>7608.3352521298648</v>
      </c>
      <c r="BM25" s="8">
        <f t="shared" si="10"/>
        <v>952.56734975823156</v>
      </c>
      <c r="BN25" s="8">
        <f t="shared" si="10"/>
        <v>8560.9026018880959</v>
      </c>
      <c r="BO25" s="8">
        <f t="shared" si="10"/>
        <v>0</v>
      </c>
      <c r="BP25" s="8">
        <f t="shared" si="10"/>
        <v>0</v>
      </c>
      <c r="BQ25" s="8">
        <f t="shared" si="10"/>
        <v>8560.9026018880959</v>
      </c>
      <c r="BR25" s="7">
        <f t="shared" si="10"/>
        <v>3674.2152889707577</v>
      </c>
      <c r="BS25" s="8">
        <f t="shared" si="10"/>
        <v>1280.7071148975363</v>
      </c>
      <c r="BT25" s="8">
        <f t="shared" si="10"/>
        <v>891.60027630670038</v>
      </c>
      <c r="BU25" s="8">
        <f t="shared" si="10"/>
        <v>2072.300253281142</v>
      </c>
      <c r="BV25" s="8">
        <f t="shared" si="10"/>
        <v>7918.8229334561356</v>
      </c>
      <c r="BW25" s="8">
        <f t="shared" si="10"/>
        <v>57.563895924476164</v>
      </c>
      <c r="BX25" s="8">
        <f t="shared" si="10"/>
        <v>584.51577250748369</v>
      </c>
      <c r="BY25" s="8">
        <f t="shared" si="10"/>
        <v>642.07966843195993</v>
      </c>
      <c r="BZ25" s="7">
        <f t="shared" si="10"/>
        <v>161.59843426203085</v>
      </c>
      <c r="CA25" s="8">
        <f t="shared" si="10"/>
        <v>0</v>
      </c>
      <c r="CB25" s="8">
        <f t="shared" si="64"/>
        <v>100.77020492746948</v>
      </c>
      <c r="CC25" s="8">
        <f t="shared" si="64"/>
        <v>262.36863918950036</v>
      </c>
      <c r="CD25" s="8">
        <f t="shared" si="64"/>
        <v>8823.2712410775966</v>
      </c>
      <c r="CE25" s="7">
        <f t="shared" si="64"/>
        <v>64.362882799907894</v>
      </c>
      <c r="CF25" s="8">
        <f t="shared" si="64"/>
        <v>0</v>
      </c>
      <c r="CG25" s="8">
        <f t="shared" si="64"/>
        <v>1612.2652544324201</v>
      </c>
      <c r="CH25" s="8">
        <f t="shared" si="64"/>
        <v>1676.6281372323281</v>
      </c>
      <c r="CI25" s="8">
        <f t="shared" si="64"/>
        <v>10499.899378309925</v>
      </c>
      <c r="CJ25" s="7">
        <f t="shared" si="64"/>
        <v>511.89247064241306</v>
      </c>
      <c r="CK25" s="8">
        <f t="shared" si="64"/>
        <v>0</v>
      </c>
      <c r="CL25" s="8">
        <f t="shared" si="64"/>
        <v>818.87957632972598</v>
      </c>
      <c r="CM25" s="8">
        <f t="shared" si="64"/>
        <v>1330.7720469721392</v>
      </c>
      <c r="CN25" s="8">
        <f t="shared" si="64"/>
        <v>11830.671425282064</v>
      </c>
      <c r="CO25" s="7">
        <f t="shared" si="57"/>
        <v>19530.36603660366</v>
      </c>
      <c r="CP25" s="8">
        <f t="shared" si="57"/>
        <v>2445.211521152115</v>
      </c>
      <c r="CQ25" s="8">
        <f t="shared" si="57"/>
        <v>21975.577557755776</v>
      </c>
      <c r="CR25" s="8">
        <f t="shared" si="57"/>
        <v>0</v>
      </c>
      <c r="CS25" s="8">
        <f t="shared" si="57"/>
        <v>0</v>
      </c>
      <c r="CT25" s="8">
        <f t="shared" si="57"/>
        <v>21975.577557755776</v>
      </c>
      <c r="CU25" s="7">
        <f t="shared" si="57"/>
        <v>9431.5993069306933</v>
      </c>
      <c r="CV25" s="8">
        <f t="shared" si="57"/>
        <v>3287.5363546354633</v>
      </c>
      <c r="CW25" s="8">
        <f t="shared" si="57"/>
        <v>2288.7108910891088</v>
      </c>
      <c r="CX25" s="8">
        <f t="shared" si="57"/>
        <v>5319.5319531953191</v>
      </c>
      <c r="CY25" s="8">
        <f t="shared" si="57"/>
        <v>20327.378505850582</v>
      </c>
      <c r="CZ25" s="8">
        <f t="shared" si="57"/>
        <v>147.76477647764776</v>
      </c>
      <c r="DA25" s="8">
        <f t="shared" si="57"/>
        <v>1500.4342754275438</v>
      </c>
      <c r="DB25" s="8">
        <f t="shared" si="57"/>
        <v>1648.1990519051917</v>
      </c>
      <c r="DC25" s="7">
        <f t="shared" si="57"/>
        <v>414.81828382838279</v>
      </c>
      <c r="DD25" s="8">
        <f t="shared" si="57"/>
        <v>0</v>
      </c>
      <c r="DE25" s="8">
        <f t="shared" si="58"/>
        <v>258.67406240624058</v>
      </c>
      <c r="DF25" s="8">
        <f t="shared" si="58"/>
        <v>673.49234623462348</v>
      </c>
      <c r="DG25" s="8">
        <f t="shared" si="58"/>
        <v>22649.069903990399</v>
      </c>
      <c r="DH25" s="7">
        <f t="shared" si="58"/>
        <v>165.21756975697568</v>
      </c>
      <c r="DI25" s="8">
        <f t="shared" si="58"/>
        <v>0</v>
      </c>
      <c r="DJ25" s="8">
        <f t="shared" si="58"/>
        <v>4138.6360516051609</v>
      </c>
      <c r="DK25" s="8">
        <f t="shared" si="58"/>
        <v>4303.8536213621364</v>
      </c>
      <c r="DL25" s="8">
        <f t="shared" si="55"/>
        <v>26952.923525352537</v>
      </c>
      <c r="DM25" s="7">
        <f t="shared" si="55"/>
        <v>1314.0124602460246</v>
      </c>
      <c r="DN25" s="8">
        <f t="shared" si="55"/>
        <v>0</v>
      </c>
      <c r="DO25" s="8">
        <f t="shared" si="55"/>
        <v>2102.0390579057903</v>
      </c>
      <c r="DP25" s="8">
        <f t="shared" si="55"/>
        <v>3416.0515181518153</v>
      </c>
      <c r="DQ25" s="12">
        <f t="shared" si="55"/>
        <v>30368.975043504353</v>
      </c>
      <c r="DR25" s="11">
        <f t="shared" si="11"/>
        <v>3831.9467</v>
      </c>
      <c r="DS25" s="11">
        <f t="shared" si="12"/>
        <v>0</v>
      </c>
      <c r="DT25" s="11">
        <f t="shared" si="12"/>
        <v>0</v>
      </c>
      <c r="DU25" s="12">
        <f t="shared" si="13"/>
        <v>3831.9467</v>
      </c>
      <c r="DV25" s="8">
        <f t="shared" si="14"/>
        <v>1665.8939</v>
      </c>
      <c r="DW25" s="8">
        <f t="shared" si="14"/>
        <v>556.21109999999999</v>
      </c>
      <c r="DX25" s="8">
        <f t="shared" si="14"/>
        <v>430.98649999999998</v>
      </c>
      <c r="DY25" s="8">
        <f t="shared" si="15"/>
        <v>900</v>
      </c>
      <c r="DZ25" s="12">
        <f t="shared" si="16"/>
        <v>3553.0915</v>
      </c>
      <c r="EA25" s="11">
        <f t="shared" si="17"/>
        <v>4560.1063000000004</v>
      </c>
      <c r="EB25" s="11">
        <f t="shared" si="18"/>
        <v>0</v>
      </c>
      <c r="EC25" s="11">
        <f t="shared" si="18"/>
        <v>0</v>
      </c>
      <c r="ED25" s="12">
        <f t="shared" si="19"/>
        <v>4560.1063000000004</v>
      </c>
      <c r="EE25" s="8">
        <f t="shared" si="20"/>
        <v>1693.8467000000001</v>
      </c>
      <c r="EF25" s="8">
        <f t="shared" si="20"/>
        <v>556.21109999999999</v>
      </c>
      <c r="EG25" s="8">
        <f t="shared" si="20"/>
        <v>1131.1932999999999</v>
      </c>
      <c r="EH25" s="8">
        <f t="shared" si="21"/>
        <v>900</v>
      </c>
      <c r="EI25" s="12">
        <f t="shared" si="22"/>
        <v>4281.2510999999995</v>
      </c>
      <c r="EJ25" s="11">
        <f t="shared" si="23"/>
        <v>5138.0606000000007</v>
      </c>
      <c r="EK25" s="11">
        <f t="shared" si="24"/>
        <v>0</v>
      </c>
      <c r="EL25" s="11">
        <f t="shared" si="24"/>
        <v>0</v>
      </c>
      <c r="EM25" s="12">
        <f t="shared" si="25"/>
        <v>5138.0606000000007</v>
      </c>
      <c r="EN25" s="8">
        <f t="shared" si="26"/>
        <v>1916.1616000000001</v>
      </c>
      <c r="EO25" s="8">
        <f t="shared" si="26"/>
        <v>556.21109999999999</v>
      </c>
      <c r="EP25" s="8">
        <f t="shared" si="26"/>
        <v>1486.8326999999999</v>
      </c>
      <c r="EQ25" s="8">
        <f t="shared" si="27"/>
        <v>900</v>
      </c>
      <c r="ER25" s="12">
        <f t="shared" si="28"/>
        <v>4859.2053999999998</v>
      </c>
      <c r="ES25" s="8">
        <f t="shared" si="50"/>
        <v>9836.4910593030309</v>
      </c>
      <c r="ET25" s="8">
        <f t="shared" si="50"/>
        <v>0</v>
      </c>
      <c r="EU25" s="8">
        <f t="shared" si="50"/>
        <v>0</v>
      </c>
      <c r="EV25" s="12">
        <f t="shared" si="50"/>
        <v>9836.4910593030309</v>
      </c>
      <c r="EW25" s="14">
        <f t="shared" si="51"/>
        <v>2355.324328939394</v>
      </c>
      <c r="EX25" s="14">
        <f t="shared" si="51"/>
        <v>75.008908121212116</v>
      </c>
      <c r="EY25" s="14">
        <f t="shared" si="51"/>
        <v>448.44498551515147</v>
      </c>
      <c r="EZ25" s="14">
        <f t="shared" si="51"/>
        <v>0</v>
      </c>
      <c r="FA25" s="15">
        <f t="shared" si="51"/>
        <v>2878.7782225757578</v>
      </c>
      <c r="FB25" s="14">
        <f t="shared" si="52"/>
        <v>11705.654687060607</v>
      </c>
      <c r="FC25" s="14">
        <f t="shared" si="52"/>
        <v>0</v>
      </c>
      <c r="FD25" s="14">
        <f t="shared" si="52"/>
        <v>0</v>
      </c>
      <c r="FE25" s="15">
        <f t="shared" si="52"/>
        <v>11705.654687060607</v>
      </c>
      <c r="FF25" s="14">
        <f t="shared" si="52"/>
        <v>4348.0531502121212</v>
      </c>
      <c r="FG25" s="14">
        <f t="shared" si="52"/>
        <v>1427.7770388181818</v>
      </c>
      <c r="FH25" s="14">
        <f t="shared" si="52"/>
        <v>2903.738922515151</v>
      </c>
      <c r="FI25" s="14">
        <f t="shared" si="52"/>
        <v>2310.272727272727</v>
      </c>
      <c r="FJ25" s="15">
        <f t="shared" si="52"/>
        <v>10989.84183881818</v>
      </c>
      <c r="FK25" s="14">
        <f t="shared" si="52"/>
        <v>13189.245861393942</v>
      </c>
      <c r="FL25" s="8">
        <f t="shared" si="52"/>
        <v>0</v>
      </c>
      <c r="FM25" s="8">
        <f t="shared" si="52"/>
        <v>0</v>
      </c>
      <c r="FN25" s="12">
        <f t="shared" si="52"/>
        <v>13189.245861393942</v>
      </c>
      <c r="FO25" s="8">
        <f t="shared" si="52"/>
        <v>4918.7287616969697</v>
      </c>
      <c r="FP25" s="8">
        <f t="shared" si="52"/>
        <v>1427.7770388181818</v>
      </c>
      <c r="FQ25" s="8">
        <f t="shared" si="52"/>
        <v>3816.654485363636</v>
      </c>
      <c r="FR25" s="8">
        <f t="shared" si="65"/>
        <v>2310.272727272727</v>
      </c>
      <c r="FS25" s="12">
        <f t="shared" si="65"/>
        <v>12473.433013151514</v>
      </c>
      <c r="FT25" s="14">
        <f t="shared" si="29"/>
        <v>8823.2712410775966</v>
      </c>
      <c r="FU25" s="14">
        <f t="shared" si="29"/>
        <v>0</v>
      </c>
      <c r="FV25" s="14">
        <f t="shared" si="29"/>
        <v>0</v>
      </c>
      <c r="FW25" s="15">
        <f t="shared" si="29"/>
        <v>8823.2712410775966</v>
      </c>
      <c r="FX25" s="14">
        <f t="shared" si="29"/>
        <v>3835.8137232327881</v>
      </c>
      <c r="FY25" s="14">
        <f t="shared" si="29"/>
        <v>1280.7071148975363</v>
      </c>
      <c r="FZ25" s="14">
        <f t="shared" si="29"/>
        <v>992.37048123416992</v>
      </c>
      <c r="GA25" s="14">
        <f t="shared" si="29"/>
        <v>2072.300253281142</v>
      </c>
      <c r="GB25" s="15">
        <f t="shared" si="29"/>
        <v>8181.1915726456364</v>
      </c>
      <c r="GC25" s="14">
        <f t="shared" si="29"/>
        <v>10499.899378309925</v>
      </c>
      <c r="GD25" s="14">
        <f t="shared" si="29"/>
        <v>0</v>
      </c>
      <c r="GE25" s="14">
        <f t="shared" si="29"/>
        <v>0</v>
      </c>
      <c r="GF25" s="15">
        <f t="shared" si="29"/>
        <v>10499.899378309925</v>
      </c>
      <c r="GG25" s="14">
        <f t="shared" si="29"/>
        <v>3900.1766060326963</v>
      </c>
      <c r="GH25" s="14">
        <f t="shared" si="29"/>
        <v>1280.7071148975363</v>
      </c>
      <c r="GI25" s="14">
        <f t="shared" si="29"/>
        <v>2604.6357356665899</v>
      </c>
      <c r="GJ25" s="14">
        <f t="shared" si="56"/>
        <v>2072.300253281142</v>
      </c>
      <c r="GK25" s="15">
        <f t="shared" si="56"/>
        <v>9857.8197098779638</v>
      </c>
      <c r="GL25" s="14">
        <f t="shared" si="56"/>
        <v>11830.671425282064</v>
      </c>
      <c r="GM25" s="14">
        <f t="shared" si="56"/>
        <v>0</v>
      </c>
      <c r="GN25" s="14">
        <f t="shared" si="56"/>
        <v>0</v>
      </c>
      <c r="GO25" s="15">
        <f t="shared" si="56"/>
        <v>11830.671425282064</v>
      </c>
      <c r="GP25" s="14">
        <f t="shared" si="54"/>
        <v>4412.0690766751104</v>
      </c>
      <c r="GQ25" s="14">
        <f t="shared" si="54"/>
        <v>1280.7071148975363</v>
      </c>
      <c r="GR25" s="14">
        <f t="shared" si="54"/>
        <v>3423.5153119963156</v>
      </c>
      <c r="GS25" s="14">
        <f t="shared" si="54"/>
        <v>2072.300253281142</v>
      </c>
      <c r="GT25" s="15">
        <f t="shared" si="54"/>
        <v>11188.591756850103</v>
      </c>
      <c r="GU25" s="14">
        <f t="shared" si="53"/>
        <v>22649.069903990399</v>
      </c>
      <c r="GV25" s="14">
        <f t="shared" si="53"/>
        <v>0</v>
      </c>
      <c r="GW25" s="14">
        <f t="shared" si="53"/>
        <v>0</v>
      </c>
      <c r="GX25" s="15">
        <f t="shared" si="53"/>
        <v>22649.069903990399</v>
      </c>
      <c r="GY25" s="14">
        <f t="shared" si="53"/>
        <v>9846.4175907590743</v>
      </c>
      <c r="GZ25" s="14">
        <f t="shared" si="53"/>
        <v>3287.5363546354633</v>
      </c>
      <c r="HA25" s="14">
        <f t="shared" si="53"/>
        <v>2547.3849534953492</v>
      </c>
      <c r="HB25" s="14">
        <f t="shared" si="53"/>
        <v>5319.5319531953191</v>
      </c>
      <c r="HC25" s="15">
        <f t="shared" si="53"/>
        <v>21000.870852085209</v>
      </c>
      <c r="HD25" s="14">
        <f t="shared" si="53"/>
        <v>26952.923525352537</v>
      </c>
      <c r="HE25" s="14">
        <f t="shared" si="53"/>
        <v>0</v>
      </c>
      <c r="HF25" s="14">
        <f t="shared" si="53"/>
        <v>0</v>
      </c>
      <c r="HG25" s="15">
        <f t="shared" si="53"/>
        <v>26952.923525352537</v>
      </c>
      <c r="HH25" s="14">
        <f t="shared" si="53"/>
        <v>10011.635160516051</v>
      </c>
      <c r="HI25" s="14">
        <f t="shared" si="53"/>
        <v>3287.5363546354633</v>
      </c>
      <c r="HJ25" s="14">
        <f t="shared" si="53"/>
        <v>6686.0210051005097</v>
      </c>
      <c r="HK25" s="14">
        <f t="shared" si="60"/>
        <v>5319.5319531953191</v>
      </c>
      <c r="HL25" s="15">
        <f t="shared" si="60"/>
        <v>25304.724473447342</v>
      </c>
      <c r="HM25" s="14">
        <f t="shared" si="60"/>
        <v>30368.975043504353</v>
      </c>
      <c r="HN25" s="14">
        <f t="shared" si="60"/>
        <v>0</v>
      </c>
      <c r="HO25" s="14">
        <f t="shared" si="60"/>
        <v>0</v>
      </c>
      <c r="HP25" s="15">
        <f t="shared" si="60"/>
        <v>30368.975043504353</v>
      </c>
      <c r="HQ25" s="14">
        <f t="shared" si="59"/>
        <v>11325.647620762078</v>
      </c>
      <c r="HR25" s="14">
        <f t="shared" si="59"/>
        <v>3287.5363546354633</v>
      </c>
      <c r="HS25" s="14">
        <f t="shared" si="59"/>
        <v>8788.0600630063</v>
      </c>
      <c r="HT25" s="14">
        <f t="shared" si="59"/>
        <v>5319.5319531953191</v>
      </c>
      <c r="HU25" s="15">
        <f t="shared" si="59"/>
        <v>28720.775991599156</v>
      </c>
    </row>
    <row r="26" spans="1:229" x14ac:dyDescent="0.3">
      <c r="A26" s="5" t="str">
        <f>[1]Download!A26</f>
        <v>FY1982</v>
      </c>
      <c r="B26" s="1" t="s">
        <v>174</v>
      </c>
      <c r="C26" s="6">
        <f>[1]Download!C26</f>
        <v>464300</v>
      </c>
      <c r="D26" s="17">
        <f>[1]Download!D26</f>
        <v>2.4351950718685829</v>
      </c>
      <c r="E26" s="16">
        <f>33.42-2.5</f>
        <v>30.92</v>
      </c>
      <c r="F26" s="7">
        <f>[1]Download!F26</f>
        <v>3574.8</v>
      </c>
      <c r="G26" s="8">
        <f>[1]Download!G26+[1]Download!H26</f>
        <v>533.6</v>
      </c>
      <c r="H26" s="8">
        <f t="shared" si="6"/>
        <v>4108.4000000000005</v>
      </c>
      <c r="I26" s="8">
        <f>[1]Download!K26</f>
        <v>0</v>
      </c>
      <c r="J26" s="8">
        <f>[1]Download!J26</f>
        <v>0</v>
      </c>
      <c r="K26" s="8">
        <f t="shared" si="7"/>
        <v>4108.4000000000005</v>
      </c>
      <c r="L26" s="7">
        <f>[1]Download!N26/1000</f>
        <v>2163.7469000000001</v>
      </c>
      <c r="M26" s="8">
        <f>[1]Download!R26/1000</f>
        <v>93.577100000000002</v>
      </c>
      <c r="N26" s="8">
        <f>[1]Download!AD26/1000</f>
        <v>1232.5938999999998</v>
      </c>
      <c r="O26" s="8">
        <f>[1]Download!V26/1000</f>
        <v>1948.3298</v>
      </c>
      <c r="P26" s="8">
        <f t="shared" si="8"/>
        <v>5438.2476999999999</v>
      </c>
      <c r="Q26" s="8">
        <f>[1]Download!Z26/1000</f>
        <v>565.1</v>
      </c>
      <c r="R26" s="8">
        <f t="shared" si="9"/>
        <v>-1894.9476999999993</v>
      </c>
      <c r="S26" s="8">
        <f t="shared" si="0"/>
        <v>-1329.8476999999993</v>
      </c>
      <c r="T26" s="7">
        <f>[1]Download!O26/1000</f>
        <v>83.882600000000011</v>
      </c>
      <c r="U26" s="8">
        <f>[1]Download!S26/1000</f>
        <v>0</v>
      </c>
      <c r="V26" s="8">
        <f>[1]Download!AE26/1000</f>
        <v>0.1225</v>
      </c>
      <c r="W26" s="8">
        <f t="shared" si="30"/>
        <v>84.005100000000013</v>
      </c>
      <c r="X26" s="8">
        <f t="shared" si="31"/>
        <v>4192.4051000000009</v>
      </c>
      <c r="Y26" s="7">
        <f>[1]Download!Q26/1000</f>
        <v>30.365099999999998</v>
      </c>
      <c r="Z26" s="8">
        <f>[1]Download!U26/1000</f>
        <v>1.9450000000000001</v>
      </c>
      <c r="AA26" s="8">
        <f>[1]Download!AG26/1000</f>
        <v>35.900500000000001</v>
      </c>
      <c r="AB26" s="8">
        <f t="shared" si="32"/>
        <v>68.210599999999999</v>
      </c>
      <c r="AC26" s="8">
        <f t="shared" si="33"/>
        <v>4260.6157000000012</v>
      </c>
      <c r="AD26" s="7">
        <f>[1]Download!P26/1000</f>
        <v>251.072</v>
      </c>
      <c r="AE26" s="8">
        <f>[1]Download!T26/1000</f>
        <v>0</v>
      </c>
      <c r="AF26" s="8">
        <f>[1]Download!AF26/1000</f>
        <v>37.2774</v>
      </c>
      <c r="AG26" s="8">
        <f t="shared" si="34"/>
        <v>288.3494</v>
      </c>
      <c r="AH26" s="8">
        <f t="shared" si="35"/>
        <v>4548.9651000000013</v>
      </c>
      <c r="AI26" s="7">
        <f t="shared" si="44"/>
        <v>8705.3353429158105</v>
      </c>
      <c r="AJ26" s="8">
        <f t="shared" si="45"/>
        <v>1299.420090349076</v>
      </c>
      <c r="AK26" s="8">
        <f t="shared" si="46"/>
        <v>10004.755433264887</v>
      </c>
      <c r="AL26" s="8">
        <f t="shared" si="47"/>
        <v>0</v>
      </c>
      <c r="AM26" s="8">
        <f t="shared" si="48"/>
        <v>0</v>
      </c>
      <c r="AN26" s="8">
        <f t="shared" si="49"/>
        <v>10004.755433264887</v>
      </c>
      <c r="AO26" s="7">
        <f t="shared" si="63"/>
        <v>5269.1457876509239</v>
      </c>
      <c r="AP26" s="8">
        <f t="shared" si="63"/>
        <v>227.87849275975356</v>
      </c>
      <c r="AQ26" s="8">
        <f t="shared" si="61"/>
        <v>3001.6065908952764</v>
      </c>
      <c r="AR26" s="8">
        <f t="shared" si="61"/>
        <v>4744.5631273347017</v>
      </c>
      <c r="AS26" s="8">
        <f t="shared" si="61"/>
        <v>13243.193998640656</v>
      </c>
      <c r="AT26" s="8">
        <f t="shared" si="61"/>
        <v>1376.1287351129363</v>
      </c>
      <c r="AU26" s="8">
        <f t="shared" si="61"/>
        <v>-4614.5673004887039</v>
      </c>
      <c r="AV26" s="8">
        <f t="shared" si="61"/>
        <v>-3238.4385653757681</v>
      </c>
      <c r="AW26" s="7">
        <f t="shared" si="61"/>
        <v>204.27049413552362</v>
      </c>
      <c r="AX26" s="8">
        <f t="shared" si="61"/>
        <v>0</v>
      </c>
      <c r="AY26" s="8">
        <f t="shared" si="61"/>
        <v>0.29831139630390141</v>
      </c>
      <c r="AZ26" s="8">
        <f t="shared" si="61"/>
        <v>204.56880553182751</v>
      </c>
      <c r="BA26" s="8">
        <f t="shared" si="61"/>
        <v>10209.324238796715</v>
      </c>
      <c r="BB26" s="7">
        <f t="shared" si="61"/>
        <v>73.944941876796705</v>
      </c>
      <c r="BC26" s="8">
        <f t="shared" si="61"/>
        <v>4.7364544147843937</v>
      </c>
      <c r="BD26" s="8">
        <f t="shared" si="61"/>
        <v>87.424720677618055</v>
      </c>
      <c r="BE26" s="8">
        <f t="shared" si="61"/>
        <v>166.10611696919915</v>
      </c>
      <c r="BF26" s="8">
        <f t="shared" si="61"/>
        <v>10375.430355765915</v>
      </c>
      <c r="BG26" s="7">
        <f t="shared" si="62"/>
        <v>611.40929708418889</v>
      </c>
      <c r="BH26" s="8">
        <f t="shared" si="62"/>
        <v>0</v>
      </c>
      <c r="BI26" s="8">
        <f t="shared" si="62"/>
        <v>90.777740772073912</v>
      </c>
      <c r="BJ26" s="8">
        <f t="shared" si="62"/>
        <v>702.1870378562628</v>
      </c>
      <c r="BK26" s="8">
        <f t="shared" si="62"/>
        <v>11077.617393622178</v>
      </c>
      <c r="BL26" s="7">
        <f t="shared" si="10"/>
        <v>7699.3323282360543</v>
      </c>
      <c r="BM26" s="8">
        <f t="shared" si="10"/>
        <v>1149.256945940125</v>
      </c>
      <c r="BN26" s="8">
        <f t="shared" si="10"/>
        <v>8848.58927417618</v>
      </c>
      <c r="BO26" s="8">
        <f t="shared" si="10"/>
        <v>0</v>
      </c>
      <c r="BP26" s="8">
        <f t="shared" si="10"/>
        <v>0</v>
      </c>
      <c r="BQ26" s="8">
        <f t="shared" si="10"/>
        <v>8848.58927417618</v>
      </c>
      <c r="BR26" s="7">
        <f t="shared" si="10"/>
        <v>4660.2345466293345</v>
      </c>
      <c r="BS26" s="8">
        <f t="shared" si="10"/>
        <v>201.54447555459831</v>
      </c>
      <c r="BT26" s="8">
        <f t="shared" si="10"/>
        <v>2654.7359465862587</v>
      </c>
      <c r="BU26" s="8">
        <f t="shared" si="10"/>
        <v>4196.2735300452296</v>
      </c>
      <c r="BV26" s="8">
        <f t="shared" si="10"/>
        <v>11712.788498815422</v>
      </c>
      <c r="BW26" s="8">
        <f t="shared" si="10"/>
        <v>1217.1010122765454</v>
      </c>
      <c r="BX26" s="8">
        <f t="shared" si="10"/>
        <v>-4081.3002369157862</v>
      </c>
      <c r="BY26" s="8">
        <f t="shared" si="10"/>
        <v>-2864.1992246392406</v>
      </c>
      <c r="BZ26" s="7">
        <f t="shared" si="10"/>
        <v>180.66465647210859</v>
      </c>
      <c r="CA26" s="8">
        <f t="shared" si="10"/>
        <v>0</v>
      </c>
      <c r="CB26" s="8">
        <f t="shared" si="64"/>
        <v>0.26383803575274611</v>
      </c>
      <c r="CC26" s="8">
        <f t="shared" si="64"/>
        <v>180.92849450786133</v>
      </c>
      <c r="CD26" s="8">
        <f t="shared" si="64"/>
        <v>9029.5177686840434</v>
      </c>
      <c r="CE26" s="7">
        <f t="shared" si="64"/>
        <v>65.399741546413964</v>
      </c>
      <c r="CF26" s="8">
        <f t="shared" si="64"/>
        <v>4.1891018737884993</v>
      </c>
      <c r="CG26" s="8">
        <f t="shared" si="64"/>
        <v>77.321774714624169</v>
      </c>
      <c r="CH26" s="8">
        <f t="shared" si="64"/>
        <v>146.91061813482662</v>
      </c>
      <c r="CI26" s="8">
        <f t="shared" si="64"/>
        <v>9176.4283868188686</v>
      </c>
      <c r="CJ26" s="7">
        <f t="shared" si="64"/>
        <v>540.75382295929353</v>
      </c>
      <c r="CK26" s="8">
        <f t="shared" si="64"/>
        <v>0</v>
      </c>
      <c r="CL26" s="8">
        <f t="shared" si="64"/>
        <v>80.287314236485031</v>
      </c>
      <c r="CM26" s="8">
        <f t="shared" si="64"/>
        <v>621.04113719577867</v>
      </c>
      <c r="CN26" s="8">
        <f t="shared" si="64"/>
        <v>9797.4695240146484</v>
      </c>
      <c r="CO26" s="7">
        <f t="shared" si="57"/>
        <v>18749.376142398902</v>
      </c>
      <c r="CP26" s="8">
        <f t="shared" si="57"/>
        <v>2798.6648510641307</v>
      </c>
      <c r="CQ26" s="8">
        <f t="shared" si="57"/>
        <v>21548.040993463033</v>
      </c>
      <c r="CR26" s="8">
        <f t="shared" si="57"/>
        <v>0</v>
      </c>
      <c r="CS26" s="8">
        <f t="shared" si="57"/>
        <v>0</v>
      </c>
      <c r="CT26" s="8">
        <f t="shared" si="57"/>
        <v>21548.040993463033</v>
      </c>
      <c r="CU26" s="7">
        <f t="shared" si="57"/>
        <v>11348.580201703475</v>
      </c>
      <c r="CV26" s="8">
        <f t="shared" si="57"/>
        <v>490.80011363289589</v>
      </c>
      <c r="CW26" s="8">
        <f t="shared" si="57"/>
        <v>6464.7998942392351</v>
      </c>
      <c r="CX26" s="8">
        <f t="shared" si="57"/>
        <v>10218.744620578726</v>
      </c>
      <c r="CY26" s="8">
        <f t="shared" si="57"/>
        <v>28522.924830154334</v>
      </c>
      <c r="CZ26" s="8">
        <f t="shared" si="57"/>
        <v>2963.8783870621069</v>
      </c>
      <c r="DA26" s="8">
        <f t="shared" si="57"/>
        <v>-9938.7622237534015</v>
      </c>
      <c r="DB26" s="8">
        <f t="shared" si="57"/>
        <v>-6974.8838366912951</v>
      </c>
      <c r="DC26" s="7">
        <f t="shared" si="57"/>
        <v>439.95368110170932</v>
      </c>
      <c r="DD26" s="8">
        <f t="shared" si="57"/>
        <v>0</v>
      </c>
      <c r="DE26" s="8">
        <f t="shared" si="58"/>
        <v>0.64249708443657427</v>
      </c>
      <c r="DF26" s="8">
        <f t="shared" si="58"/>
        <v>440.59617818614589</v>
      </c>
      <c r="DG26" s="8">
        <f t="shared" si="58"/>
        <v>21988.637171649185</v>
      </c>
      <c r="DH26" s="7">
        <f t="shared" si="58"/>
        <v>159.26112831530631</v>
      </c>
      <c r="DI26" s="8">
        <f t="shared" si="58"/>
        <v>10.2012802386052</v>
      </c>
      <c r="DJ26" s="8">
        <f t="shared" si="58"/>
        <v>188.29360473318559</v>
      </c>
      <c r="DK26" s="8">
        <f t="shared" si="58"/>
        <v>357.75601328709706</v>
      </c>
      <c r="DL26" s="8">
        <f t="shared" si="55"/>
        <v>22346.393184936278</v>
      </c>
      <c r="DM26" s="7">
        <f t="shared" si="55"/>
        <v>1316.8410447645676</v>
      </c>
      <c r="DN26" s="8">
        <f t="shared" si="55"/>
        <v>0</v>
      </c>
      <c r="DO26" s="8">
        <f t="shared" si="55"/>
        <v>195.51527196225265</v>
      </c>
      <c r="DP26" s="8">
        <f t="shared" si="55"/>
        <v>1512.3563167268208</v>
      </c>
      <c r="DQ26" s="12">
        <f t="shared" si="55"/>
        <v>23858.749501663104</v>
      </c>
      <c r="DR26" s="11">
        <f t="shared" si="11"/>
        <v>4192.4051000000009</v>
      </c>
      <c r="DS26" s="11">
        <f t="shared" si="12"/>
        <v>0</v>
      </c>
      <c r="DT26" s="11">
        <f t="shared" si="12"/>
        <v>0</v>
      </c>
      <c r="DU26" s="12">
        <f t="shared" si="13"/>
        <v>4192.4051000000009</v>
      </c>
      <c r="DV26" s="8">
        <f t="shared" si="14"/>
        <v>2247.6295</v>
      </c>
      <c r="DW26" s="8">
        <f t="shared" si="14"/>
        <v>93.577100000000002</v>
      </c>
      <c r="DX26" s="8">
        <f t="shared" si="14"/>
        <v>1232.7163999999998</v>
      </c>
      <c r="DY26" s="8">
        <f t="shared" si="15"/>
        <v>1948.3298</v>
      </c>
      <c r="DZ26" s="12">
        <f t="shared" si="16"/>
        <v>5522.2528000000002</v>
      </c>
      <c r="EA26" s="11">
        <f t="shared" si="17"/>
        <v>4260.6157000000012</v>
      </c>
      <c r="EB26" s="11">
        <f t="shared" si="18"/>
        <v>0</v>
      </c>
      <c r="EC26" s="11">
        <f t="shared" si="18"/>
        <v>0</v>
      </c>
      <c r="ED26" s="12">
        <f t="shared" si="19"/>
        <v>4260.6157000000012</v>
      </c>
      <c r="EE26" s="8">
        <f t="shared" si="20"/>
        <v>2277.9946</v>
      </c>
      <c r="EF26" s="8">
        <f t="shared" si="20"/>
        <v>95.522099999999995</v>
      </c>
      <c r="EG26" s="8">
        <f t="shared" si="20"/>
        <v>1268.6168999999998</v>
      </c>
      <c r="EH26" s="8">
        <f t="shared" si="21"/>
        <v>1948.3298</v>
      </c>
      <c r="EI26" s="12">
        <f t="shared" si="22"/>
        <v>5590.4633999999996</v>
      </c>
      <c r="EJ26" s="11">
        <f t="shared" si="23"/>
        <v>4548.9651000000013</v>
      </c>
      <c r="EK26" s="11">
        <f t="shared" si="24"/>
        <v>0</v>
      </c>
      <c r="EL26" s="11">
        <f t="shared" si="24"/>
        <v>0</v>
      </c>
      <c r="EM26" s="12">
        <f t="shared" si="25"/>
        <v>4548.9651000000013</v>
      </c>
      <c r="EN26" s="8">
        <f t="shared" si="26"/>
        <v>2529.0666000000001</v>
      </c>
      <c r="EO26" s="8">
        <f t="shared" si="26"/>
        <v>95.522099999999995</v>
      </c>
      <c r="EP26" s="8">
        <f t="shared" si="26"/>
        <v>1305.8942999999997</v>
      </c>
      <c r="EQ26" s="8">
        <f t="shared" si="27"/>
        <v>1948.3298</v>
      </c>
      <c r="ER26" s="12">
        <f t="shared" si="28"/>
        <v>5878.8127999999997</v>
      </c>
      <c r="ES26" s="8">
        <f t="shared" si="50"/>
        <v>10209.324238796715</v>
      </c>
      <c r="ET26" s="8">
        <f t="shared" si="50"/>
        <v>0</v>
      </c>
      <c r="EU26" s="8">
        <f t="shared" si="50"/>
        <v>0</v>
      </c>
      <c r="EV26" s="12">
        <f t="shared" si="50"/>
        <v>10209.324238796715</v>
      </c>
      <c r="EW26" s="14">
        <f t="shared" si="51"/>
        <v>2775.0516266570839</v>
      </c>
      <c r="EX26" s="14">
        <f t="shared" si="51"/>
        <v>41.027192492813136</v>
      </c>
      <c r="EY26" s="14">
        <f t="shared" si="51"/>
        <v>1512.2792739835727</v>
      </c>
      <c r="EZ26" s="14">
        <f t="shared" si="51"/>
        <v>0</v>
      </c>
      <c r="FA26" s="15">
        <f t="shared" si="51"/>
        <v>4328.35809313347</v>
      </c>
      <c r="FB26" s="14">
        <f t="shared" si="52"/>
        <v>10375.430355765915</v>
      </c>
      <c r="FC26" s="14">
        <f t="shared" si="52"/>
        <v>0</v>
      </c>
      <c r="FD26" s="14">
        <f t="shared" si="52"/>
        <v>0</v>
      </c>
      <c r="FE26" s="15">
        <f t="shared" si="52"/>
        <v>10375.430355765915</v>
      </c>
      <c r="FF26" s="14">
        <f t="shared" si="52"/>
        <v>5547.3612236632434</v>
      </c>
      <c r="FG26" s="14">
        <f t="shared" si="52"/>
        <v>232.61494717453795</v>
      </c>
      <c r="FH26" s="14">
        <f t="shared" si="52"/>
        <v>3089.3296229691982</v>
      </c>
      <c r="FI26" s="14">
        <f t="shared" si="52"/>
        <v>4744.5631273347017</v>
      </c>
      <c r="FJ26" s="15">
        <f t="shared" si="52"/>
        <v>13613.86892114168</v>
      </c>
      <c r="FK26" s="14">
        <f t="shared" si="52"/>
        <v>11077.617393622178</v>
      </c>
      <c r="FL26" s="8">
        <f t="shared" si="52"/>
        <v>0</v>
      </c>
      <c r="FM26" s="8">
        <f t="shared" si="52"/>
        <v>0</v>
      </c>
      <c r="FN26" s="12">
        <f t="shared" si="52"/>
        <v>11077.617393622178</v>
      </c>
      <c r="FO26" s="8">
        <f t="shared" si="52"/>
        <v>6158.7705207474328</v>
      </c>
      <c r="FP26" s="8">
        <f t="shared" si="52"/>
        <v>232.61494717453795</v>
      </c>
      <c r="FQ26" s="8">
        <f t="shared" si="52"/>
        <v>3180.1073637412719</v>
      </c>
      <c r="FR26" s="8">
        <f t="shared" si="65"/>
        <v>4744.5631273347017</v>
      </c>
      <c r="FS26" s="12">
        <f t="shared" si="65"/>
        <v>14316.055958997944</v>
      </c>
      <c r="FT26" s="14">
        <f t="shared" si="29"/>
        <v>9029.5177686840434</v>
      </c>
      <c r="FU26" s="14">
        <f t="shared" si="29"/>
        <v>0</v>
      </c>
      <c r="FV26" s="14">
        <f t="shared" si="29"/>
        <v>0</v>
      </c>
      <c r="FW26" s="15">
        <f t="shared" si="29"/>
        <v>9029.5177686840434</v>
      </c>
      <c r="FX26" s="14">
        <f t="shared" si="29"/>
        <v>4840.8992031014432</v>
      </c>
      <c r="FY26" s="14">
        <f t="shared" si="29"/>
        <v>201.54447555459831</v>
      </c>
      <c r="FZ26" s="14">
        <f t="shared" si="29"/>
        <v>2654.9997846220112</v>
      </c>
      <c r="GA26" s="14">
        <f t="shared" si="29"/>
        <v>4196.2735300452296</v>
      </c>
      <c r="GB26" s="15">
        <f t="shared" si="29"/>
        <v>11893.716993323284</v>
      </c>
      <c r="GC26" s="14">
        <f t="shared" si="29"/>
        <v>9176.4283868188686</v>
      </c>
      <c r="GD26" s="14">
        <f t="shared" si="29"/>
        <v>0</v>
      </c>
      <c r="GE26" s="14">
        <f t="shared" si="29"/>
        <v>0</v>
      </c>
      <c r="GF26" s="15">
        <f t="shared" si="29"/>
        <v>9176.4283868188686</v>
      </c>
      <c r="GG26" s="14">
        <f t="shared" si="29"/>
        <v>4906.2989446478568</v>
      </c>
      <c r="GH26" s="14">
        <f t="shared" si="29"/>
        <v>205.73357742838681</v>
      </c>
      <c r="GI26" s="14">
        <f t="shared" si="29"/>
        <v>2732.3215593366353</v>
      </c>
      <c r="GJ26" s="14">
        <f t="shared" si="56"/>
        <v>4196.2735300452296</v>
      </c>
      <c r="GK26" s="15">
        <f t="shared" si="56"/>
        <v>12040.627611458109</v>
      </c>
      <c r="GL26" s="14">
        <f t="shared" si="56"/>
        <v>9797.4695240146484</v>
      </c>
      <c r="GM26" s="14">
        <f t="shared" si="56"/>
        <v>0</v>
      </c>
      <c r="GN26" s="14">
        <f t="shared" si="56"/>
        <v>0</v>
      </c>
      <c r="GO26" s="15">
        <f t="shared" si="56"/>
        <v>9797.4695240146484</v>
      </c>
      <c r="GP26" s="14">
        <f t="shared" si="54"/>
        <v>5447.0527676071506</v>
      </c>
      <c r="GQ26" s="14">
        <f t="shared" si="54"/>
        <v>205.73357742838681</v>
      </c>
      <c r="GR26" s="14">
        <f t="shared" si="54"/>
        <v>2812.6088735731205</v>
      </c>
      <c r="GS26" s="14">
        <f t="shared" si="54"/>
        <v>4196.2735300452296</v>
      </c>
      <c r="GT26" s="15">
        <f t="shared" si="54"/>
        <v>12661.668748653887</v>
      </c>
      <c r="GU26" s="14">
        <f t="shared" si="53"/>
        <v>21988.637171649185</v>
      </c>
      <c r="GV26" s="14">
        <f t="shared" si="53"/>
        <v>0</v>
      </c>
      <c r="GW26" s="14">
        <f t="shared" si="53"/>
        <v>0</v>
      </c>
      <c r="GX26" s="15">
        <f t="shared" si="53"/>
        <v>21988.637171649185</v>
      </c>
      <c r="GY26" s="14">
        <f t="shared" si="53"/>
        <v>11788.533882805184</v>
      </c>
      <c r="GZ26" s="14">
        <f t="shared" si="53"/>
        <v>490.80011363289589</v>
      </c>
      <c r="HA26" s="14">
        <f t="shared" si="53"/>
        <v>6465.4423913236706</v>
      </c>
      <c r="HB26" s="14">
        <f t="shared" si="53"/>
        <v>10218.744620578726</v>
      </c>
      <c r="HC26" s="15">
        <f t="shared" si="53"/>
        <v>28963.521008340478</v>
      </c>
      <c r="HD26" s="14">
        <f t="shared" si="53"/>
        <v>22346.393184936278</v>
      </c>
      <c r="HE26" s="14">
        <f t="shared" si="53"/>
        <v>0</v>
      </c>
      <c r="HF26" s="14">
        <f t="shared" si="53"/>
        <v>0</v>
      </c>
      <c r="HG26" s="15">
        <f t="shared" si="53"/>
        <v>22346.393184936278</v>
      </c>
      <c r="HH26" s="14">
        <f t="shared" si="53"/>
        <v>11947.79501112049</v>
      </c>
      <c r="HI26" s="14">
        <f t="shared" si="53"/>
        <v>501.00139387150108</v>
      </c>
      <c r="HJ26" s="14">
        <f t="shared" si="53"/>
        <v>6653.7359960568565</v>
      </c>
      <c r="HK26" s="14">
        <f t="shared" si="60"/>
        <v>10218.744620578726</v>
      </c>
      <c r="HL26" s="15">
        <f t="shared" si="60"/>
        <v>29321.277021627571</v>
      </c>
      <c r="HM26" s="14">
        <f t="shared" si="60"/>
        <v>23858.749501663104</v>
      </c>
      <c r="HN26" s="14">
        <f t="shared" si="60"/>
        <v>0</v>
      </c>
      <c r="HO26" s="14">
        <f t="shared" si="60"/>
        <v>0</v>
      </c>
      <c r="HP26" s="15">
        <f t="shared" si="60"/>
        <v>23858.749501663104</v>
      </c>
      <c r="HQ26" s="14">
        <f t="shared" si="59"/>
        <v>13264.636055885057</v>
      </c>
      <c r="HR26" s="14">
        <f t="shared" si="59"/>
        <v>501.00139387150108</v>
      </c>
      <c r="HS26" s="14">
        <f t="shared" si="59"/>
        <v>6849.2512680191094</v>
      </c>
      <c r="HT26" s="14">
        <f t="shared" si="59"/>
        <v>10218.744620578726</v>
      </c>
      <c r="HU26" s="15">
        <f t="shared" si="59"/>
        <v>30833.63333835439</v>
      </c>
    </row>
    <row r="27" spans="1:229" x14ac:dyDescent="0.3">
      <c r="A27" s="5" t="str">
        <f>[1]Download!A27</f>
        <v>FY1983</v>
      </c>
      <c r="B27" s="1" t="s">
        <v>175</v>
      </c>
      <c r="C27" s="6">
        <f>[1]Download!C27</f>
        <v>499100</v>
      </c>
      <c r="D27" s="17">
        <f>[1]Download!D27</f>
        <v>2.3910080645161287</v>
      </c>
      <c r="E27" s="16">
        <f>32.11-2.5</f>
        <v>29.61</v>
      </c>
      <c r="F27" s="7">
        <f>[1]Download!F27</f>
        <v>3026.6</v>
      </c>
      <c r="G27" s="8">
        <f>[1]Download!G27+[1]Download!H27</f>
        <v>604.40000000000055</v>
      </c>
      <c r="H27" s="8">
        <f t="shared" si="6"/>
        <v>3631.0000000000005</v>
      </c>
      <c r="I27" s="8">
        <f>[1]Download!K27</f>
        <v>0</v>
      </c>
      <c r="J27" s="8">
        <f>[1]Download!J27</f>
        <v>0</v>
      </c>
      <c r="K27" s="8">
        <f t="shared" si="7"/>
        <v>3631.0000000000005</v>
      </c>
      <c r="L27" s="7">
        <f>[1]Download!N27/1000</f>
        <v>1853.2766000000001</v>
      </c>
      <c r="M27" s="8">
        <f>[1]Download!R27/1000</f>
        <v>22.586400000000001</v>
      </c>
      <c r="N27" s="8">
        <f>[1]Download!AD27/1000</f>
        <v>668.49019999999996</v>
      </c>
      <c r="O27" s="8">
        <f>[1]Download!V27/1000</f>
        <v>422.56720000000001</v>
      </c>
      <c r="P27" s="8">
        <f t="shared" si="8"/>
        <v>2966.9204</v>
      </c>
      <c r="Q27" s="8">
        <f>[1]Download!Z27/1000</f>
        <v>7.3001000000000005</v>
      </c>
      <c r="R27" s="8">
        <f t="shared" si="9"/>
        <v>656.77950000000044</v>
      </c>
      <c r="S27" s="8">
        <f t="shared" si="0"/>
        <v>664.07960000000048</v>
      </c>
      <c r="T27" s="7">
        <f>[1]Download!O27/1000</f>
        <v>91.807299999999998</v>
      </c>
      <c r="U27" s="8">
        <f>[1]Download!S27/1000</f>
        <v>0</v>
      </c>
      <c r="V27" s="8">
        <f>[1]Download!AE27/1000</f>
        <v>10.19</v>
      </c>
      <c r="W27" s="8">
        <f t="shared" si="30"/>
        <v>101.9973</v>
      </c>
      <c r="X27" s="8">
        <f t="shared" si="31"/>
        <v>3732.9973000000005</v>
      </c>
      <c r="Y27" s="7">
        <f>[1]Download!Q27/1000</f>
        <v>64.405100000000004</v>
      </c>
      <c r="Z27" s="8">
        <f>[1]Download!U27/1000</f>
        <v>1.96</v>
      </c>
      <c r="AA27" s="8">
        <f>[1]Download!AG27/1000</f>
        <v>25.254000000000001</v>
      </c>
      <c r="AB27" s="8">
        <f t="shared" si="32"/>
        <v>91.619100000000003</v>
      </c>
      <c r="AC27" s="8">
        <f t="shared" si="33"/>
        <v>3824.6164000000003</v>
      </c>
      <c r="AD27" s="7">
        <f>[1]Download!P27/1000</f>
        <v>244.62870000000001</v>
      </c>
      <c r="AE27" s="8">
        <f>[1]Download!T27/1000</f>
        <v>0</v>
      </c>
      <c r="AF27" s="8">
        <f>[1]Download!AF27/1000</f>
        <v>205.6335</v>
      </c>
      <c r="AG27" s="8">
        <f t="shared" si="34"/>
        <v>450.26220000000001</v>
      </c>
      <c r="AH27" s="8">
        <f t="shared" si="35"/>
        <v>4274.8786</v>
      </c>
      <c r="AI27" s="7">
        <f t="shared" si="44"/>
        <v>7236.625008064515</v>
      </c>
      <c r="AJ27" s="8">
        <f t="shared" si="45"/>
        <v>1445.1252741935496</v>
      </c>
      <c r="AK27" s="8">
        <f t="shared" si="46"/>
        <v>8681.7502822580645</v>
      </c>
      <c r="AL27" s="8">
        <f t="shared" si="47"/>
        <v>0</v>
      </c>
      <c r="AM27" s="8">
        <f t="shared" si="48"/>
        <v>0</v>
      </c>
      <c r="AN27" s="8">
        <f t="shared" si="49"/>
        <v>8681.7502822580645</v>
      </c>
      <c r="AO27" s="7">
        <f t="shared" si="63"/>
        <v>4431.1992963790317</v>
      </c>
      <c r="AP27" s="8">
        <f t="shared" si="63"/>
        <v>54.004264548387091</v>
      </c>
      <c r="AQ27" s="8">
        <f t="shared" si="61"/>
        <v>1598.3654592499997</v>
      </c>
      <c r="AR27" s="8">
        <f t="shared" si="61"/>
        <v>1010.3615829999999</v>
      </c>
      <c r="AS27" s="8">
        <f t="shared" si="61"/>
        <v>7093.9306031774186</v>
      </c>
      <c r="AT27" s="8">
        <f t="shared" si="61"/>
        <v>17.454597971774191</v>
      </c>
      <c r="AU27" s="8">
        <f t="shared" si="61"/>
        <v>1570.3650811088719</v>
      </c>
      <c r="AV27" s="8">
        <f t="shared" si="61"/>
        <v>1587.819679080646</v>
      </c>
      <c r="AW27" s="7">
        <f t="shared" si="61"/>
        <v>219.51199468145157</v>
      </c>
      <c r="AX27" s="8">
        <f t="shared" si="61"/>
        <v>0</v>
      </c>
      <c r="AY27" s="8">
        <f t="shared" si="61"/>
        <v>24.364372177419352</v>
      </c>
      <c r="AZ27" s="8">
        <f t="shared" si="61"/>
        <v>243.87636685887091</v>
      </c>
      <c r="BA27" s="8">
        <f t="shared" si="61"/>
        <v>8925.6266491169354</v>
      </c>
      <c r="BB27" s="7">
        <f t="shared" si="61"/>
        <v>153.99311349596772</v>
      </c>
      <c r="BC27" s="8">
        <f t="shared" si="61"/>
        <v>4.6863758064516121</v>
      </c>
      <c r="BD27" s="8">
        <f t="shared" si="61"/>
        <v>60.382517661290315</v>
      </c>
      <c r="BE27" s="8">
        <f t="shared" si="61"/>
        <v>219.06200696370965</v>
      </c>
      <c r="BF27" s="8">
        <f t="shared" si="61"/>
        <v>9144.6886560806452</v>
      </c>
      <c r="BG27" s="7">
        <f t="shared" si="62"/>
        <v>584.90919451209675</v>
      </c>
      <c r="BH27" s="8">
        <f t="shared" si="62"/>
        <v>0</v>
      </c>
      <c r="BI27" s="8">
        <f t="shared" si="62"/>
        <v>491.67135683467734</v>
      </c>
      <c r="BJ27" s="8">
        <f t="shared" si="62"/>
        <v>1076.580551346774</v>
      </c>
      <c r="BK27" s="8">
        <f t="shared" si="62"/>
        <v>10221.269207427418</v>
      </c>
      <c r="BL27" s="7">
        <f t="shared" si="10"/>
        <v>6064.1154077339206</v>
      </c>
      <c r="BM27" s="8">
        <f t="shared" si="10"/>
        <v>1210.9797635744351</v>
      </c>
      <c r="BN27" s="8">
        <f t="shared" si="10"/>
        <v>7275.0951713083559</v>
      </c>
      <c r="BO27" s="8">
        <f t="shared" si="10"/>
        <v>0</v>
      </c>
      <c r="BP27" s="8">
        <f t="shared" si="10"/>
        <v>0</v>
      </c>
      <c r="BQ27" s="8">
        <f t="shared" si="10"/>
        <v>7275.0951713083559</v>
      </c>
      <c r="BR27" s="7">
        <f t="shared" si="10"/>
        <v>3713.2370266479666</v>
      </c>
      <c r="BS27" s="8">
        <f t="shared" si="10"/>
        <v>45.254257663794832</v>
      </c>
      <c r="BT27" s="8">
        <f t="shared" si="10"/>
        <v>1339.391304347826</v>
      </c>
      <c r="BU27" s="8">
        <f t="shared" si="10"/>
        <v>846.65838509316779</v>
      </c>
      <c r="BV27" s="8">
        <f t="shared" si="10"/>
        <v>5944.5409737527543</v>
      </c>
      <c r="BW27" s="8">
        <f t="shared" si="10"/>
        <v>14.62652774994991</v>
      </c>
      <c r="BX27" s="8">
        <f t="shared" si="10"/>
        <v>1315.927669805651</v>
      </c>
      <c r="BY27" s="8">
        <f t="shared" si="10"/>
        <v>1330.5541975556011</v>
      </c>
      <c r="BZ27" s="7">
        <f t="shared" si="10"/>
        <v>183.94570226407535</v>
      </c>
      <c r="CA27" s="8">
        <f t="shared" si="10"/>
        <v>0</v>
      </c>
      <c r="CB27" s="8">
        <f t="shared" si="64"/>
        <v>20.416750150270484</v>
      </c>
      <c r="CC27" s="8">
        <f t="shared" si="64"/>
        <v>204.36245241434582</v>
      </c>
      <c r="CD27" s="8">
        <f t="shared" si="64"/>
        <v>7479.457623722702</v>
      </c>
      <c r="CE27" s="7">
        <f t="shared" si="64"/>
        <v>129.04247645762374</v>
      </c>
      <c r="CF27" s="8">
        <f t="shared" si="64"/>
        <v>3.9270687237026647</v>
      </c>
      <c r="CG27" s="8">
        <f t="shared" si="64"/>
        <v>50.599078341013829</v>
      </c>
      <c r="CH27" s="8">
        <f t="shared" si="64"/>
        <v>183.5686235223402</v>
      </c>
      <c r="CI27" s="8">
        <f t="shared" si="64"/>
        <v>7663.0262472450422</v>
      </c>
      <c r="CJ27" s="7">
        <f t="shared" si="64"/>
        <v>490.1396513724705</v>
      </c>
      <c r="CK27" s="8">
        <f t="shared" si="64"/>
        <v>0</v>
      </c>
      <c r="CL27" s="8">
        <f t="shared" si="64"/>
        <v>412.00861550791421</v>
      </c>
      <c r="CM27" s="8">
        <f t="shared" si="64"/>
        <v>902.14826688038477</v>
      </c>
      <c r="CN27" s="8">
        <f t="shared" si="64"/>
        <v>8565.1745141254269</v>
      </c>
      <c r="CO27" s="7">
        <f t="shared" si="57"/>
        <v>14499.348844048316</v>
      </c>
      <c r="CP27" s="8">
        <f t="shared" si="57"/>
        <v>2895.4623806723093</v>
      </c>
      <c r="CQ27" s="8">
        <f t="shared" si="57"/>
        <v>17394.811224720626</v>
      </c>
      <c r="CR27" s="8">
        <f t="shared" si="57"/>
        <v>0</v>
      </c>
      <c r="CS27" s="8">
        <f t="shared" si="57"/>
        <v>0</v>
      </c>
      <c r="CT27" s="8">
        <f t="shared" si="57"/>
        <v>17394.811224720626</v>
      </c>
      <c r="CU27" s="7">
        <f t="shared" si="57"/>
        <v>8878.3796761751782</v>
      </c>
      <c r="CV27" s="8">
        <f t="shared" si="57"/>
        <v>108.20329502782427</v>
      </c>
      <c r="CW27" s="8">
        <f t="shared" si="57"/>
        <v>3202.4954102384286</v>
      </c>
      <c r="CX27" s="8">
        <f t="shared" si="57"/>
        <v>2024.3670266479662</v>
      </c>
      <c r="CY27" s="8">
        <f t="shared" si="57"/>
        <v>14213.445408089396</v>
      </c>
      <c r="CZ27" s="8">
        <f t="shared" si="57"/>
        <v>34.972145805999183</v>
      </c>
      <c r="DA27" s="8">
        <f t="shared" si="57"/>
        <v>3146.393670825229</v>
      </c>
      <c r="DB27" s="8">
        <f t="shared" si="57"/>
        <v>3181.3658166312284</v>
      </c>
      <c r="DC27" s="7">
        <f t="shared" si="57"/>
        <v>439.81565754648688</v>
      </c>
      <c r="DD27" s="8">
        <f t="shared" si="57"/>
        <v>0</v>
      </c>
      <c r="DE27" s="8">
        <f t="shared" si="58"/>
        <v>48.816614260507613</v>
      </c>
      <c r="DF27" s="8">
        <f t="shared" si="58"/>
        <v>488.63227180699448</v>
      </c>
      <c r="DG27" s="8">
        <f t="shared" si="58"/>
        <v>17883.44349652762</v>
      </c>
      <c r="DH27" s="7">
        <f t="shared" si="58"/>
        <v>308.54160187531102</v>
      </c>
      <c r="DI27" s="8">
        <f t="shared" si="58"/>
        <v>9.3896529882821316</v>
      </c>
      <c r="DJ27" s="8">
        <f t="shared" si="58"/>
        <v>120.98280437044744</v>
      </c>
      <c r="DK27" s="8">
        <f t="shared" si="58"/>
        <v>438.91405923404056</v>
      </c>
      <c r="DL27" s="8">
        <f t="shared" si="55"/>
        <v>18322.35755576166</v>
      </c>
      <c r="DM27" s="7">
        <f t="shared" si="55"/>
        <v>1171.9278591707007</v>
      </c>
      <c r="DN27" s="8">
        <f t="shared" si="55"/>
        <v>0</v>
      </c>
      <c r="DO27" s="8">
        <f t="shared" si="55"/>
        <v>985.11592232954786</v>
      </c>
      <c r="DP27" s="8">
        <f t="shared" si="55"/>
        <v>2157.0437815002488</v>
      </c>
      <c r="DQ27" s="12">
        <f t="shared" si="55"/>
        <v>20479.401337261908</v>
      </c>
      <c r="DR27" s="11">
        <f t="shared" si="11"/>
        <v>3732.9973000000005</v>
      </c>
      <c r="DS27" s="11">
        <f t="shared" si="12"/>
        <v>0</v>
      </c>
      <c r="DT27" s="11">
        <f t="shared" si="12"/>
        <v>0</v>
      </c>
      <c r="DU27" s="12">
        <f t="shared" si="13"/>
        <v>3732.9973000000005</v>
      </c>
      <c r="DV27" s="8">
        <f t="shared" si="14"/>
        <v>1945.0839000000001</v>
      </c>
      <c r="DW27" s="8">
        <f t="shared" si="14"/>
        <v>22.586400000000001</v>
      </c>
      <c r="DX27" s="8">
        <f t="shared" si="14"/>
        <v>678.68020000000001</v>
      </c>
      <c r="DY27" s="8">
        <f t="shared" si="15"/>
        <v>422.56720000000001</v>
      </c>
      <c r="DZ27" s="12">
        <f t="shared" si="16"/>
        <v>3068.9177</v>
      </c>
      <c r="EA27" s="11">
        <f t="shared" si="17"/>
        <v>3824.6164000000003</v>
      </c>
      <c r="EB27" s="11">
        <f t="shared" si="18"/>
        <v>0</v>
      </c>
      <c r="EC27" s="11">
        <f t="shared" si="18"/>
        <v>0</v>
      </c>
      <c r="ED27" s="12">
        <f t="shared" si="19"/>
        <v>3824.6164000000003</v>
      </c>
      <c r="EE27" s="8">
        <f t="shared" si="20"/>
        <v>2009.489</v>
      </c>
      <c r="EF27" s="8">
        <f t="shared" si="20"/>
        <v>24.546400000000002</v>
      </c>
      <c r="EG27" s="8">
        <f t="shared" si="20"/>
        <v>703.93420000000003</v>
      </c>
      <c r="EH27" s="8">
        <f t="shared" si="21"/>
        <v>422.56720000000001</v>
      </c>
      <c r="EI27" s="12">
        <f t="shared" si="22"/>
        <v>3160.5368000000003</v>
      </c>
      <c r="EJ27" s="11">
        <f t="shared" si="23"/>
        <v>4274.8786</v>
      </c>
      <c r="EK27" s="11">
        <f t="shared" si="24"/>
        <v>0</v>
      </c>
      <c r="EL27" s="11">
        <f t="shared" si="24"/>
        <v>0</v>
      </c>
      <c r="EM27" s="12">
        <f t="shared" si="25"/>
        <v>4274.8786</v>
      </c>
      <c r="EN27" s="8">
        <f t="shared" si="26"/>
        <v>2254.1177000000002</v>
      </c>
      <c r="EO27" s="8">
        <f t="shared" si="26"/>
        <v>24.546400000000002</v>
      </c>
      <c r="EP27" s="8">
        <f t="shared" si="26"/>
        <v>909.56770000000006</v>
      </c>
      <c r="EQ27" s="8">
        <f t="shared" si="27"/>
        <v>422.56720000000001</v>
      </c>
      <c r="ER27" s="12">
        <f t="shared" si="28"/>
        <v>3610.7990000000004</v>
      </c>
      <c r="ES27" s="8">
        <f t="shared" si="50"/>
        <v>8925.6266491169354</v>
      </c>
      <c r="ET27" s="8">
        <f t="shared" si="50"/>
        <v>0</v>
      </c>
      <c r="EU27" s="8">
        <f t="shared" si="50"/>
        <v>0</v>
      </c>
      <c r="EV27" s="12">
        <f t="shared" si="50"/>
        <v>8925.6266491169354</v>
      </c>
      <c r="EW27" s="14">
        <f t="shared" si="51"/>
        <v>3983.1657495282252</v>
      </c>
      <c r="EX27" s="14">
        <f t="shared" si="51"/>
        <v>1329.9052256733869</v>
      </c>
      <c r="EY27" s="14">
        <f t="shared" si="51"/>
        <v>1030.4921971975805</v>
      </c>
      <c r="EZ27" s="14">
        <f t="shared" si="51"/>
        <v>2151.9072580645156</v>
      </c>
      <c r="FA27" s="15">
        <f t="shared" si="51"/>
        <v>8495.4704304637089</v>
      </c>
      <c r="FB27" s="14">
        <f t="shared" si="52"/>
        <v>9144.6886560806452</v>
      </c>
      <c r="FC27" s="14">
        <f t="shared" si="52"/>
        <v>0</v>
      </c>
      <c r="FD27" s="14">
        <f t="shared" si="52"/>
        <v>0</v>
      </c>
      <c r="FE27" s="15">
        <f t="shared" si="52"/>
        <v>9144.6886560806452</v>
      </c>
      <c r="FF27" s="14">
        <f t="shared" si="52"/>
        <v>4804.7044045564508</v>
      </c>
      <c r="FG27" s="14">
        <f t="shared" si="52"/>
        <v>58.690640354838706</v>
      </c>
      <c r="FH27" s="14">
        <f t="shared" si="52"/>
        <v>1683.1123490887096</v>
      </c>
      <c r="FI27" s="14">
        <f t="shared" si="52"/>
        <v>1010.3615829999999</v>
      </c>
      <c r="FJ27" s="15">
        <f t="shared" si="52"/>
        <v>7556.8689770000001</v>
      </c>
      <c r="FK27" s="14">
        <f t="shared" si="52"/>
        <v>10221.269207427418</v>
      </c>
      <c r="FL27" s="8">
        <f t="shared" si="52"/>
        <v>0</v>
      </c>
      <c r="FM27" s="8">
        <f t="shared" si="52"/>
        <v>0</v>
      </c>
      <c r="FN27" s="12">
        <f t="shared" si="52"/>
        <v>10221.269207427418</v>
      </c>
      <c r="FO27" s="8">
        <f t="shared" si="52"/>
        <v>5389.613599068548</v>
      </c>
      <c r="FP27" s="8">
        <f t="shared" si="52"/>
        <v>58.690640354838706</v>
      </c>
      <c r="FQ27" s="8">
        <f t="shared" si="52"/>
        <v>2174.7837059233871</v>
      </c>
      <c r="FR27" s="8">
        <f t="shared" si="65"/>
        <v>1010.3615829999999</v>
      </c>
      <c r="FS27" s="12">
        <f t="shared" si="65"/>
        <v>8633.4495283467731</v>
      </c>
      <c r="FT27" s="14">
        <f t="shared" si="29"/>
        <v>7479.457623722702</v>
      </c>
      <c r="FU27" s="14">
        <f t="shared" si="29"/>
        <v>0</v>
      </c>
      <c r="FV27" s="14">
        <f t="shared" si="29"/>
        <v>0</v>
      </c>
      <c r="FW27" s="15">
        <f t="shared" si="29"/>
        <v>7479.457623722702</v>
      </c>
      <c r="FX27" s="14">
        <f t="shared" si="29"/>
        <v>3897.182728912042</v>
      </c>
      <c r="FY27" s="14">
        <f t="shared" si="29"/>
        <v>45.254257663794832</v>
      </c>
      <c r="FZ27" s="14">
        <f t="shared" si="29"/>
        <v>1359.8080544980967</v>
      </c>
      <c r="GA27" s="14">
        <f t="shared" si="29"/>
        <v>846.65838509316779</v>
      </c>
      <c r="GB27" s="15">
        <f t="shared" si="29"/>
        <v>6148.9034261671004</v>
      </c>
      <c r="GC27" s="14">
        <f t="shared" si="29"/>
        <v>7663.0262472450422</v>
      </c>
      <c r="GD27" s="14">
        <f t="shared" si="29"/>
        <v>0</v>
      </c>
      <c r="GE27" s="14">
        <f t="shared" si="29"/>
        <v>0</v>
      </c>
      <c r="GF27" s="15">
        <f t="shared" si="29"/>
        <v>7663.0262472450422</v>
      </c>
      <c r="GG27" s="14">
        <f t="shared" si="29"/>
        <v>4026.2252053696652</v>
      </c>
      <c r="GH27" s="14">
        <f t="shared" si="29"/>
        <v>49.181326387497499</v>
      </c>
      <c r="GI27" s="14">
        <f t="shared" si="29"/>
        <v>1410.4071328391103</v>
      </c>
      <c r="GJ27" s="14">
        <f t="shared" si="56"/>
        <v>846.65838509316779</v>
      </c>
      <c r="GK27" s="15">
        <f t="shared" si="56"/>
        <v>6332.4720496894415</v>
      </c>
      <c r="GL27" s="14">
        <f t="shared" si="56"/>
        <v>8565.1745141254269</v>
      </c>
      <c r="GM27" s="14">
        <f t="shared" si="56"/>
        <v>0</v>
      </c>
      <c r="GN27" s="14">
        <f t="shared" si="56"/>
        <v>0</v>
      </c>
      <c r="GO27" s="15">
        <f t="shared" si="56"/>
        <v>8565.1745141254269</v>
      </c>
      <c r="GP27" s="14">
        <f t="shared" si="54"/>
        <v>4516.3648567421369</v>
      </c>
      <c r="GQ27" s="14">
        <f t="shared" si="54"/>
        <v>49.181326387497499</v>
      </c>
      <c r="GR27" s="14">
        <f t="shared" si="54"/>
        <v>1822.4157483470246</v>
      </c>
      <c r="GS27" s="14">
        <f t="shared" si="54"/>
        <v>846.65838509316779</v>
      </c>
      <c r="GT27" s="15">
        <f t="shared" si="54"/>
        <v>7234.6203165698262</v>
      </c>
      <c r="GU27" s="14">
        <f t="shared" si="53"/>
        <v>17883.44349652762</v>
      </c>
      <c r="GV27" s="14">
        <f t="shared" si="53"/>
        <v>0</v>
      </c>
      <c r="GW27" s="14">
        <f t="shared" si="53"/>
        <v>0</v>
      </c>
      <c r="GX27" s="15">
        <f t="shared" si="53"/>
        <v>17883.44349652762</v>
      </c>
      <c r="GY27" s="14">
        <f t="shared" si="53"/>
        <v>9318.1953337216655</v>
      </c>
      <c r="GZ27" s="14">
        <f t="shared" si="53"/>
        <v>108.20329502782427</v>
      </c>
      <c r="HA27" s="14">
        <f t="shared" si="53"/>
        <v>3251.3120244989364</v>
      </c>
      <c r="HB27" s="14">
        <f t="shared" si="53"/>
        <v>2024.3670266479662</v>
      </c>
      <c r="HC27" s="15">
        <f t="shared" si="53"/>
        <v>14702.077679896391</v>
      </c>
      <c r="HD27" s="14">
        <f t="shared" si="53"/>
        <v>18322.35755576166</v>
      </c>
      <c r="HE27" s="14">
        <f t="shared" si="53"/>
        <v>0</v>
      </c>
      <c r="HF27" s="14">
        <f t="shared" si="53"/>
        <v>0</v>
      </c>
      <c r="HG27" s="15">
        <f t="shared" si="53"/>
        <v>18322.35755576166</v>
      </c>
      <c r="HH27" s="14">
        <f t="shared" si="53"/>
        <v>9626.7369355969768</v>
      </c>
      <c r="HI27" s="14">
        <f t="shared" si="53"/>
        <v>117.5929480161064</v>
      </c>
      <c r="HJ27" s="14">
        <f t="shared" si="53"/>
        <v>3372.2948288693838</v>
      </c>
      <c r="HK27" s="14">
        <f t="shared" si="60"/>
        <v>2024.3670266479662</v>
      </c>
      <c r="HL27" s="15">
        <f t="shared" si="60"/>
        <v>15140.991739130433</v>
      </c>
      <c r="HM27" s="14">
        <f t="shared" si="60"/>
        <v>20479.401337261908</v>
      </c>
      <c r="HN27" s="14">
        <f t="shared" si="60"/>
        <v>0</v>
      </c>
      <c r="HO27" s="14">
        <f t="shared" si="60"/>
        <v>0</v>
      </c>
      <c r="HP27" s="15">
        <f t="shared" si="60"/>
        <v>20479.401337261908</v>
      </c>
      <c r="HQ27" s="14">
        <f t="shared" si="59"/>
        <v>10798.664794767679</v>
      </c>
      <c r="HR27" s="14">
        <f t="shared" si="59"/>
        <v>117.5929480161064</v>
      </c>
      <c r="HS27" s="14">
        <f t="shared" si="59"/>
        <v>4357.4107511989314</v>
      </c>
      <c r="HT27" s="14">
        <f t="shared" si="59"/>
        <v>2024.3670266479662</v>
      </c>
      <c r="HU27" s="15">
        <f t="shared" si="59"/>
        <v>17298.035520630681</v>
      </c>
    </row>
    <row r="28" spans="1:229" x14ac:dyDescent="0.3">
      <c r="A28" s="5" t="str">
        <f>[1]Download!A28</f>
        <v>FY1984</v>
      </c>
      <c r="B28" s="1" t="s">
        <v>175</v>
      </c>
      <c r="C28" s="6">
        <f>[1]Download!C28</f>
        <v>524000</v>
      </c>
      <c r="D28" s="17">
        <f>[1]Download!D28</f>
        <v>2.2961084220716361</v>
      </c>
      <c r="E28" s="16">
        <f>30.5-2.5</f>
        <v>28</v>
      </c>
      <c r="F28" s="7">
        <f>[1]Download!F28</f>
        <v>2861.6</v>
      </c>
      <c r="G28" s="8">
        <f>[1]Download!G28+[1]Download!H28</f>
        <v>528.5</v>
      </c>
      <c r="H28" s="8">
        <f t="shared" si="6"/>
        <v>3390.1</v>
      </c>
      <c r="I28" s="8">
        <f>[1]Download!K28</f>
        <v>0</v>
      </c>
      <c r="J28" s="8">
        <f>[1]Download!J28</f>
        <v>0</v>
      </c>
      <c r="K28" s="8">
        <f t="shared" si="7"/>
        <v>3390.1</v>
      </c>
      <c r="L28" s="7">
        <f>[1]Download!N28/1000</f>
        <v>1787.7156</v>
      </c>
      <c r="M28" s="8">
        <f>[1]Download!R28/1000</f>
        <v>192.64079999999998</v>
      </c>
      <c r="N28" s="8">
        <f>[1]Download!AD28/1000</f>
        <v>873.75649999999996</v>
      </c>
      <c r="O28" s="8">
        <f>[1]Download!V28/1000</f>
        <v>300</v>
      </c>
      <c r="P28" s="8">
        <f t="shared" si="8"/>
        <v>3154.1129000000001</v>
      </c>
      <c r="Q28" s="8">
        <f>[1]Download!Z28/1000</f>
        <v>1.5824</v>
      </c>
      <c r="R28" s="8">
        <f t="shared" si="9"/>
        <v>234.40470000000005</v>
      </c>
      <c r="S28" s="8">
        <f t="shared" si="0"/>
        <v>235.98710000000005</v>
      </c>
      <c r="T28" s="7">
        <f>[1]Download!O28/1000</f>
        <v>97.713499999999996</v>
      </c>
      <c r="U28" s="8">
        <f>[1]Download!S28/1000</f>
        <v>0</v>
      </c>
      <c r="V28" s="8">
        <f>[1]Download!AE28/1000</f>
        <v>10.166</v>
      </c>
      <c r="W28" s="8">
        <f t="shared" si="30"/>
        <v>107.87949999999999</v>
      </c>
      <c r="X28" s="8">
        <f t="shared" si="31"/>
        <v>3497.9794999999999</v>
      </c>
      <c r="Y28" s="7">
        <f>[1]Download!Q28/1000</f>
        <v>34.071199999999997</v>
      </c>
      <c r="Z28" s="8">
        <f>[1]Download!U28/1000</f>
        <v>1.9650000000000001</v>
      </c>
      <c r="AA28" s="8">
        <f>[1]Download!AG28/1000</f>
        <v>18.899999999999999</v>
      </c>
      <c r="AB28" s="8">
        <f t="shared" si="32"/>
        <v>54.936199999999999</v>
      </c>
      <c r="AC28" s="8">
        <f t="shared" si="33"/>
        <v>3552.9157</v>
      </c>
      <c r="AD28" s="7">
        <f>[1]Download!P28/1000</f>
        <v>219.30929999999998</v>
      </c>
      <c r="AE28" s="8">
        <f>[1]Download!T28/1000</f>
        <v>0</v>
      </c>
      <c r="AF28" s="8">
        <f>[1]Download!AF28/1000</f>
        <v>363.10169999999999</v>
      </c>
      <c r="AG28" s="8">
        <f t="shared" si="34"/>
        <v>582.41099999999994</v>
      </c>
      <c r="AH28" s="8">
        <f t="shared" si="35"/>
        <v>4135.3266999999996</v>
      </c>
      <c r="AI28" s="7">
        <f t="shared" si="44"/>
        <v>6570.5438606001935</v>
      </c>
      <c r="AJ28" s="8">
        <f t="shared" si="45"/>
        <v>1213.4933010648597</v>
      </c>
      <c r="AK28" s="8">
        <f t="shared" si="46"/>
        <v>7784.0371616650536</v>
      </c>
      <c r="AL28" s="8">
        <f t="shared" si="47"/>
        <v>0</v>
      </c>
      <c r="AM28" s="8">
        <f t="shared" si="48"/>
        <v>0</v>
      </c>
      <c r="AN28" s="8">
        <f t="shared" si="49"/>
        <v>7784.0371616650536</v>
      </c>
      <c r="AO28" s="7">
        <f t="shared" si="63"/>
        <v>4104.7888454288486</v>
      </c>
      <c r="AP28" s="8">
        <f t="shared" si="63"/>
        <v>442.32416331461758</v>
      </c>
      <c r="AQ28" s="8">
        <f t="shared" si="61"/>
        <v>2006.2396584898354</v>
      </c>
      <c r="AR28" s="8">
        <f t="shared" si="61"/>
        <v>688.83252662149084</v>
      </c>
      <c r="AS28" s="8">
        <f t="shared" si="61"/>
        <v>7242.1851938547925</v>
      </c>
      <c r="AT28" s="8">
        <f t="shared" si="61"/>
        <v>3.6333619670861572</v>
      </c>
      <c r="AU28" s="8">
        <f t="shared" si="61"/>
        <v>538.2186058431754</v>
      </c>
      <c r="AV28" s="8">
        <f t="shared" si="61"/>
        <v>541.8519678102615</v>
      </c>
      <c r="AW28" s="7">
        <f t="shared" si="61"/>
        <v>224.3607903000968</v>
      </c>
      <c r="AX28" s="8">
        <f t="shared" si="61"/>
        <v>0</v>
      </c>
      <c r="AY28" s="8">
        <f t="shared" si="61"/>
        <v>23.342238218780253</v>
      </c>
      <c r="AZ28" s="8">
        <f t="shared" si="61"/>
        <v>247.70302851887706</v>
      </c>
      <c r="BA28" s="8">
        <f t="shared" si="61"/>
        <v>8031.7401901839303</v>
      </c>
      <c r="BB28" s="7">
        <f t="shared" si="61"/>
        <v>78.231169270087122</v>
      </c>
      <c r="BC28" s="8">
        <f t="shared" si="61"/>
        <v>4.5118530493707656</v>
      </c>
      <c r="BD28" s="8">
        <f t="shared" si="61"/>
        <v>43.396449177153919</v>
      </c>
      <c r="BE28" s="8">
        <f t="shared" si="61"/>
        <v>126.13947149661182</v>
      </c>
      <c r="BF28" s="8">
        <f t="shared" si="61"/>
        <v>8157.879661680543</v>
      </c>
      <c r="BG28" s="7">
        <f t="shared" si="62"/>
        <v>503.557930768635</v>
      </c>
      <c r="BH28" s="8">
        <f t="shared" si="62"/>
        <v>0</v>
      </c>
      <c r="BI28" s="8">
        <f t="shared" si="62"/>
        <v>833.72087143852855</v>
      </c>
      <c r="BJ28" s="8">
        <f t="shared" si="62"/>
        <v>1337.2788022071636</v>
      </c>
      <c r="BK28" s="8">
        <f t="shared" si="62"/>
        <v>9495.1584638877048</v>
      </c>
      <c r="BL28" s="7">
        <f t="shared" si="10"/>
        <v>5461.0687022900765</v>
      </c>
      <c r="BM28" s="8">
        <f t="shared" si="10"/>
        <v>1008.5877862595421</v>
      </c>
      <c r="BN28" s="8">
        <f t="shared" si="10"/>
        <v>6469.6564885496182</v>
      </c>
      <c r="BO28" s="8">
        <f t="shared" si="10"/>
        <v>0</v>
      </c>
      <c r="BP28" s="8">
        <f t="shared" si="10"/>
        <v>0</v>
      </c>
      <c r="BQ28" s="8">
        <f t="shared" si="10"/>
        <v>6469.6564885496182</v>
      </c>
      <c r="BR28" s="7">
        <f t="shared" si="10"/>
        <v>3411.6709923664121</v>
      </c>
      <c r="BS28" s="8">
        <f t="shared" si="10"/>
        <v>367.63511450381674</v>
      </c>
      <c r="BT28" s="8">
        <f t="shared" si="10"/>
        <v>1667.4742366412213</v>
      </c>
      <c r="BU28" s="8">
        <f t="shared" si="10"/>
        <v>572.51908396946567</v>
      </c>
      <c r="BV28" s="8">
        <f t="shared" si="10"/>
        <v>6019.2994274809162</v>
      </c>
      <c r="BW28" s="8">
        <f t="shared" si="10"/>
        <v>3.0198473282442748</v>
      </c>
      <c r="BX28" s="8">
        <f t="shared" si="10"/>
        <v>447.33721374045814</v>
      </c>
      <c r="BY28" s="8">
        <f t="shared" si="10"/>
        <v>450.35706106870242</v>
      </c>
      <c r="BZ28" s="7">
        <f t="shared" si="10"/>
        <v>186.47614503816791</v>
      </c>
      <c r="CA28" s="8">
        <f t="shared" si="10"/>
        <v>0</v>
      </c>
      <c r="CB28" s="8">
        <f t="shared" si="64"/>
        <v>19.400763358778626</v>
      </c>
      <c r="CC28" s="8">
        <f t="shared" si="64"/>
        <v>205.87690839694656</v>
      </c>
      <c r="CD28" s="8">
        <f t="shared" si="64"/>
        <v>6675.5333969465646</v>
      </c>
      <c r="CE28" s="7">
        <f t="shared" si="64"/>
        <v>65.021374045801522</v>
      </c>
      <c r="CF28" s="8">
        <f t="shared" si="64"/>
        <v>3.75</v>
      </c>
      <c r="CG28" s="8">
        <f t="shared" si="64"/>
        <v>36.068702290076331</v>
      </c>
      <c r="CH28" s="8">
        <f t="shared" si="64"/>
        <v>104.84007633587787</v>
      </c>
      <c r="CI28" s="8">
        <f t="shared" si="64"/>
        <v>6780.3734732824432</v>
      </c>
      <c r="CJ28" s="7">
        <f t="shared" si="64"/>
        <v>418.52919847328241</v>
      </c>
      <c r="CK28" s="8">
        <f t="shared" si="64"/>
        <v>0</v>
      </c>
      <c r="CL28" s="8">
        <f t="shared" si="64"/>
        <v>692.94217557251909</v>
      </c>
      <c r="CM28" s="8">
        <f t="shared" si="64"/>
        <v>1111.4713740458014</v>
      </c>
      <c r="CN28" s="8">
        <f t="shared" si="64"/>
        <v>7891.8448473282442</v>
      </c>
      <c r="CO28" s="7">
        <f t="shared" si="57"/>
        <v>12539.205840840064</v>
      </c>
      <c r="CP28" s="8">
        <f t="shared" si="57"/>
        <v>2315.8269104291217</v>
      </c>
      <c r="CQ28" s="8">
        <f t="shared" si="57"/>
        <v>14855.032751269186</v>
      </c>
      <c r="CR28" s="8">
        <f t="shared" si="57"/>
        <v>0</v>
      </c>
      <c r="CS28" s="8">
        <f t="shared" si="57"/>
        <v>0</v>
      </c>
      <c r="CT28" s="8">
        <f t="shared" si="57"/>
        <v>14855.032751269186</v>
      </c>
      <c r="CU28" s="7">
        <f t="shared" si="57"/>
        <v>7833.5664989100151</v>
      </c>
      <c r="CV28" s="8">
        <f t="shared" si="57"/>
        <v>844.13008266148393</v>
      </c>
      <c r="CW28" s="8">
        <f t="shared" si="57"/>
        <v>3828.7016383393807</v>
      </c>
      <c r="CX28" s="8">
        <f t="shared" si="57"/>
        <v>1314.5658904990285</v>
      </c>
      <c r="CY28" s="8">
        <f t="shared" si="57"/>
        <v>13820.964110409908</v>
      </c>
      <c r="CZ28" s="8">
        <f t="shared" si="57"/>
        <v>6.9338968837522081</v>
      </c>
      <c r="DA28" s="8">
        <f t="shared" si="57"/>
        <v>1027.1347439755255</v>
      </c>
      <c r="DB28" s="8">
        <f t="shared" si="57"/>
        <v>1034.0686408592778</v>
      </c>
      <c r="DC28" s="7">
        <f t="shared" si="57"/>
        <v>428.16944713758926</v>
      </c>
      <c r="DD28" s="8">
        <f t="shared" si="57"/>
        <v>0</v>
      </c>
      <c r="DE28" s="8">
        <f t="shared" si="58"/>
        <v>44.546256142710405</v>
      </c>
      <c r="DF28" s="8">
        <f t="shared" si="58"/>
        <v>472.71570328029975</v>
      </c>
      <c r="DG28" s="8">
        <f t="shared" si="58"/>
        <v>15327.748454549486</v>
      </c>
      <c r="DH28" s="7">
        <f t="shared" si="58"/>
        <v>149.29612456123496</v>
      </c>
      <c r="DI28" s="8">
        <f t="shared" si="58"/>
        <v>8.6104065827686362</v>
      </c>
      <c r="DJ28" s="8">
        <f t="shared" si="58"/>
        <v>82.81765110143877</v>
      </c>
      <c r="DK28" s="8">
        <f t="shared" si="58"/>
        <v>240.72418224544242</v>
      </c>
      <c r="DL28" s="8">
        <f t="shared" si="55"/>
        <v>15568.47263679493</v>
      </c>
      <c r="DM28" s="7">
        <f t="shared" si="55"/>
        <v>960.98841749739506</v>
      </c>
      <c r="DN28" s="8">
        <f t="shared" si="55"/>
        <v>0</v>
      </c>
      <c r="DO28" s="8">
        <f t="shared" si="55"/>
        <v>1591.0703653407033</v>
      </c>
      <c r="DP28" s="8">
        <f t="shared" si="55"/>
        <v>2552.0587828380985</v>
      </c>
      <c r="DQ28" s="12">
        <f t="shared" si="55"/>
        <v>18120.531419633026</v>
      </c>
      <c r="DR28" s="11">
        <f t="shared" si="11"/>
        <v>3497.9794999999999</v>
      </c>
      <c r="DS28" s="11">
        <f t="shared" si="12"/>
        <v>0</v>
      </c>
      <c r="DT28" s="11">
        <f t="shared" si="12"/>
        <v>0</v>
      </c>
      <c r="DU28" s="12">
        <f t="shared" si="13"/>
        <v>3497.9794999999999</v>
      </c>
      <c r="DV28" s="8">
        <f t="shared" si="14"/>
        <v>1885.4291000000001</v>
      </c>
      <c r="DW28" s="8">
        <f t="shared" si="14"/>
        <v>192.64079999999998</v>
      </c>
      <c r="DX28" s="8">
        <f t="shared" si="14"/>
        <v>883.92250000000001</v>
      </c>
      <c r="DY28" s="8">
        <f t="shared" si="15"/>
        <v>300</v>
      </c>
      <c r="DZ28" s="12">
        <f t="shared" si="16"/>
        <v>3261.9924000000001</v>
      </c>
      <c r="EA28" s="11">
        <f t="shared" si="17"/>
        <v>3552.9157</v>
      </c>
      <c r="EB28" s="11">
        <f t="shared" si="18"/>
        <v>0</v>
      </c>
      <c r="EC28" s="11">
        <f t="shared" si="18"/>
        <v>0</v>
      </c>
      <c r="ED28" s="12">
        <f t="shared" si="19"/>
        <v>3552.9157</v>
      </c>
      <c r="EE28" s="8">
        <f t="shared" si="20"/>
        <v>1919.5003000000002</v>
      </c>
      <c r="EF28" s="8">
        <f t="shared" si="20"/>
        <v>194.60579999999999</v>
      </c>
      <c r="EG28" s="8">
        <f t="shared" si="20"/>
        <v>902.82249999999999</v>
      </c>
      <c r="EH28" s="8">
        <f t="shared" si="21"/>
        <v>300</v>
      </c>
      <c r="EI28" s="12">
        <f t="shared" si="22"/>
        <v>3316.9286000000002</v>
      </c>
      <c r="EJ28" s="11">
        <f t="shared" si="23"/>
        <v>4135.3266999999996</v>
      </c>
      <c r="EK28" s="11">
        <f t="shared" si="24"/>
        <v>0</v>
      </c>
      <c r="EL28" s="11">
        <f t="shared" si="24"/>
        <v>0</v>
      </c>
      <c r="EM28" s="12">
        <f t="shared" si="25"/>
        <v>4135.3266999999996</v>
      </c>
      <c r="EN28" s="8">
        <f t="shared" si="26"/>
        <v>2138.8096</v>
      </c>
      <c r="EO28" s="8">
        <f t="shared" si="26"/>
        <v>194.60579999999999</v>
      </c>
      <c r="EP28" s="8">
        <f t="shared" si="26"/>
        <v>1265.9241999999999</v>
      </c>
      <c r="EQ28" s="8">
        <f t="shared" si="27"/>
        <v>300</v>
      </c>
      <c r="ER28" s="12">
        <f t="shared" si="28"/>
        <v>3899.3395999999998</v>
      </c>
      <c r="ES28" s="8">
        <f t="shared" si="50"/>
        <v>8031.7401901839303</v>
      </c>
      <c r="ET28" s="8">
        <f t="shared" si="50"/>
        <v>0</v>
      </c>
      <c r="EU28" s="8">
        <f t="shared" si="50"/>
        <v>0</v>
      </c>
      <c r="EV28" s="12">
        <f t="shared" si="50"/>
        <v>8031.7401901839303</v>
      </c>
      <c r="EW28" s="14">
        <f t="shared" si="51"/>
        <v>5160.8010246466602</v>
      </c>
      <c r="EX28" s="14">
        <f t="shared" si="51"/>
        <v>214.8631674230397</v>
      </c>
      <c r="EY28" s="14">
        <f t="shared" si="51"/>
        <v>2830.4505080658273</v>
      </c>
      <c r="EZ28" s="14">
        <f t="shared" si="51"/>
        <v>4473.5764627531462</v>
      </c>
      <c r="FA28" s="15">
        <f t="shared" si="51"/>
        <v>12679.691162888676</v>
      </c>
      <c r="FB28" s="14">
        <f t="shared" si="52"/>
        <v>8157.879661680543</v>
      </c>
      <c r="FC28" s="14">
        <f t="shared" si="52"/>
        <v>0</v>
      </c>
      <c r="FD28" s="14">
        <f t="shared" si="52"/>
        <v>0</v>
      </c>
      <c r="FE28" s="15">
        <f t="shared" si="52"/>
        <v>8157.879661680543</v>
      </c>
      <c r="FF28" s="14">
        <f t="shared" si="52"/>
        <v>4407.3808049990321</v>
      </c>
      <c r="FG28" s="14">
        <f t="shared" si="52"/>
        <v>446.83601636398839</v>
      </c>
      <c r="FH28" s="14">
        <f t="shared" si="52"/>
        <v>2072.9783458857696</v>
      </c>
      <c r="FI28" s="14">
        <f t="shared" si="52"/>
        <v>688.83252662149084</v>
      </c>
      <c r="FJ28" s="15">
        <f t="shared" si="52"/>
        <v>7616.0276938702818</v>
      </c>
      <c r="FK28" s="14">
        <f t="shared" si="52"/>
        <v>9495.1584638877048</v>
      </c>
      <c r="FL28" s="8">
        <f t="shared" si="52"/>
        <v>0</v>
      </c>
      <c r="FM28" s="8">
        <f t="shared" si="52"/>
        <v>0</v>
      </c>
      <c r="FN28" s="12">
        <f t="shared" si="52"/>
        <v>9495.1584638877048</v>
      </c>
      <c r="FO28" s="8">
        <f t="shared" si="52"/>
        <v>4910.9387357676669</v>
      </c>
      <c r="FP28" s="8">
        <f t="shared" si="52"/>
        <v>446.83601636398839</v>
      </c>
      <c r="FQ28" s="8">
        <f t="shared" si="52"/>
        <v>2906.6992173242979</v>
      </c>
      <c r="FR28" s="8">
        <f t="shared" si="65"/>
        <v>688.83252662149084</v>
      </c>
      <c r="FS28" s="12">
        <f t="shared" si="65"/>
        <v>8953.3064960774445</v>
      </c>
      <c r="FT28" s="14">
        <f t="shared" si="29"/>
        <v>6675.5333969465646</v>
      </c>
      <c r="FU28" s="14">
        <f t="shared" si="29"/>
        <v>0</v>
      </c>
      <c r="FV28" s="14">
        <f t="shared" si="29"/>
        <v>0</v>
      </c>
      <c r="FW28" s="15">
        <f t="shared" si="29"/>
        <v>6675.5333969465646</v>
      </c>
      <c r="FX28" s="14">
        <f t="shared" si="29"/>
        <v>3598.14713740458</v>
      </c>
      <c r="FY28" s="14">
        <f t="shared" si="29"/>
        <v>367.63511450381674</v>
      </c>
      <c r="FZ28" s="14">
        <f t="shared" ref="FZ28:GI53" si="66">DX28/$C28*1000000</f>
        <v>1686.875</v>
      </c>
      <c r="GA28" s="14">
        <f t="shared" si="66"/>
        <v>572.51908396946567</v>
      </c>
      <c r="GB28" s="15">
        <f t="shared" si="66"/>
        <v>6225.1763358778626</v>
      </c>
      <c r="GC28" s="14">
        <f t="shared" si="66"/>
        <v>6780.3734732824432</v>
      </c>
      <c r="GD28" s="14">
        <f t="shared" si="66"/>
        <v>0</v>
      </c>
      <c r="GE28" s="14">
        <f t="shared" si="66"/>
        <v>0</v>
      </c>
      <c r="GF28" s="15">
        <f t="shared" si="66"/>
        <v>6780.3734732824432</v>
      </c>
      <c r="GG28" s="14">
        <f t="shared" si="66"/>
        <v>3663.1685114503821</v>
      </c>
      <c r="GH28" s="14">
        <f t="shared" si="66"/>
        <v>371.38511450381674</v>
      </c>
      <c r="GI28" s="14">
        <f t="shared" si="66"/>
        <v>1722.9437022900763</v>
      </c>
      <c r="GJ28" s="14">
        <f t="shared" si="56"/>
        <v>572.51908396946567</v>
      </c>
      <c r="GK28" s="15">
        <f t="shared" si="56"/>
        <v>6330.0164122137403</v>
      </c>
      <c r="GL28" s="14">
        <f t="shared" si="56"/>
        <v>7891.8448473282442</v>
      </c>
      <c r="GM28" s="14">
        <f t="shared" si="56"/>
        <v>0</v>
      </c>
      <c r="GN28" s="14">
        <f t="shared" si="56"/>
        <v>0</v>
      </c>
      <c r="GO28" s="15">
        <f t="shared" si="56"/>
        <v>7891.8448473282442</v>
      </c>
      <c r="GP28" s="14">
        <f t="shared" si="54"/>
        <v>4081.6977099236647</v>
      </c>
      <c r="GQ28" s="14">
        <f t="shared" si="54"/>
        <v>371.38511450381674</v>
      </c>
      <c r="GR28" s="14">
        <f t="shared" si="54"/>
        <v>2415.885877862595</v>
      </c>
      <c r="GS28" s="14">
        <f t="shared" si="54"/>
        <v>572.51908396946567</v>
      </c>
      <c r="GT28" s="15">
        <f t="shared" si="54"/>
        <v>7441.4877862595422</v>
      </c>
      <c r="GU28" s="14">
        <f t="shared" si="53"/>
        <v>15327.748454549486</v>
      </c>
      <c r="GV28" s="14">
        <f t="shared" si="53"/>
        <v>0</v>
      </c>
      <c r="GW28" s="14">
        <f t="shared" si="53"/>
        <v>0</v>
      </c>
      <c r="GX28" s="15">
        <f t="shared" si="53"/>
        <v>15327.748454549486</v>
      </c>
      <c r="GY28" s="14">
        <f t="shared" si="53"/>
        <v>8261.7359460476055</v>
      </c>
      <c r="GZ28" s="14">
        <f t="shared" si="53"/>
        <v>844.13008266148393</v>
      </c>
      <c r="HA28" s="14">
        <f t="shared" si="53"/>
        <v>3873.2478944820914</v>
      </c>
      <c r="HB28" s="14">
        <f t="shared" si="53"/>
        <v>1314.5658904990285</v>
      </c>
      <c r="HC28" s="15">
        <f t="shared" si="53"/>
        <v>14293.679813690209</v>
      </c>
      <c r="HD28" s="14">
        <f t="shared" si="53"/>
        <v>15568.47263679493</v>
      </c>
      <c r="HE28" s="14">
        <f t="shared" si="53"/>
        <v>0</v>
      </c>
      <c r="HF28" s="14">
        <f t="shared" si="53"/>
        <v>0</v>
      </c>
      <c r="HG28" s="15">
        <f t="shared" si="53"/>
        <v>15568.47263679493</v>
      </c>
      <c r="HH28" s="14">
        <f t="shared" si="53"/>
        <v>8411.0320706088405</v>
      </c>
      <c r="HI28" s="14">
        <f t="shared" si="53"/>
        <v>852.74048924425256</v>
      </c>
      <c r="HJ28" s="14">
        <f t="shared" si="53"/>
        <v>3956.0655455835299</v>
      </c>
      <c r="HK28" s="14">
        <f t="shared" si="60"/>
        <v>1314.5658904990285</v>
      </c>
      <c r="HL28" s="15">
        <f t="shared" si="60"/>
        <v>14534.403995935651</v>
      </c>
      <c r="HM28" s="14">
        <f t="shared" si="60"/>
        <v>18120.531419633026</v>
      </c>
      <c r="HN28" s="14">
        <f t="shared" si="60"/>
        <v>0</v>
      </c>
      <c r="HO28" s="14">
        <f t="shared" si="60"/>
        <v>0</v>
      </c>
      <c r="HP28" s="15">
        <f t="shared" si="60"/>
        <v>18120.531419633026</v>
      </c>
      <c r="HQ28" s="14">
        <f t="shared" si="59"/>
        <v>9372.0204881062364</v>
      </c>
      <c r="HR28" s="14">
        <f t="shared" si="59"/>
        <v>852.74048924425256</v>
      </c>
      <c r="HS28" s="14">
        <f t="shared" si="59"/>
        <v>5547.1359109242321</v>
      </c>
      <c r="HT28" s="14">
        <f t="shared" si="59"/>
        <v>1314.5658904990285</v>
      </c>
      <c r="HU28" s="15">
        <f t="shared" si="59"/>
        <v>17086.462778773752</v>
      </c>
    </row>
    <row r="29" spans="1:229" x14ac:dyDescent="0.3">
      <c r="A29" s="5" t="str">
        <f>[1]Download!A29</f>
        <v>FY1985</v>
      </c>
      <c r="B29" s="1" t="s">
        <v>175</v>
      </c>
      <c r="C29" s="6">
        <f>[1]Download!C29</f>
        <v>543900</v>
      </c>
      <c r="D29" s="17">
        <f>[1]Download!D29</f>
        <v>2.2418525519848771</v>
      </c>
      <c r="E29" s="16">
        <f>27.94-2.5</f>
        <v>25.44</v>
      </c>
      <c r="F29" s="7">
        <f>[1]Download!F29</f>
        <v>2743.5000000000005</v>
      </c>
      <c r="G29" s="8">
        <f>[1]Download!G29+[1]Download!H29</f>
        <v>516.5</v>
      </c>
      <c r="H29" s="8">
        <f t="shared" si="6"/>
        <v>3260.0000000000005</v>
      </c>
      <c r="I29" s="8">
        <f>[1]Download!K29</f>
        <v>314.69670000000002</v>
      </c>
      <c r="J29" s="8">
        <f>[1]Download!J29</f>
        <v>0</v>
      </c>
      <c r="K29" s="8">
        <f t="shared" si="7"/>
        <v>3574.6967000000004</v>
      </c>
      <c r="L29" s="7">
        <f>[1]Download!N29/1000</f>
        <v>2155.2887000000001</v>
      </c>
      <c r="M29" s="8">
        <f>[1]Download!R29/1000</f>
        <v>108.6778</v>
      </c>
      <c r="N29" s="8">
        <f>[1]Download!AD29/1000</f>
        <v>836.49019999999996</v>
      </c>
      <c r="O29" s="8">
        <f>[1]Download!V29/1000</f>
        <v>614.69669999999996</v>
      </c>
      <c r="P29" s="8">
        <f t="shared" si="8"/>
        <v>3715.1533999999997</v>
      </c>
      <c r="Q29" s="8">
        <f>[1]Download!Z29/1000</f>
        <v>280.18829999999997</v>
      </c>
      <c r="R29" s="8">
        <f t="shared" si="9"/>
        <v>-420.64499999999947</v>
      </c>
      <c r="S29" s="8">
        <f t="shared" si="0"/>
        <v>-140.4566999999995</v>
      </c>
      <c r="T29" s="7">
        <f>[1]Download!O29/1000</f>
        <v>140.44300000000001</v>
      </c>
      <c r="U29" s="8">
        <f>[1]Download!S29/1000</f>
        <v>0</v>
      </c>
      <c r="V29" s="8">
        <f>[1]Download!AE29/1000</f>
        <v>0.4</v>
      </c>
      <c r="W29" s="8">
        <f t="shared" si="30"/>
        <v>140.84300000000002</v>
      </c>
      <c r="X29" s="8">
        <f t="shared" si="31"/>
        <v>3400.8430000000003</v>
      </c>
      <c r="Y29" s="7">
        <f>[1]Download!Q29/1000</f>
        <v>50.880499999999998</v>
      </c>
      <c r="Z29" s="8">
        <f>[1]Download!U29/1000</f>
        <v>5.5656000000000008</v>
      </c>
      <c r="AA29" s="8">
        <f>[1]Download!AG29/1000</f>
        <v>58.803599999999996</v>
      </c>
      <c r="AB29" s="8">
        <f t="shared" si="32"/>
        <v>115.24969999999999</v>
      </c>
      <c r="AC29" s="8">
        <f t="shared" si="33"/>
        <v>3516.0927000000001</v>
      </c>
      <c r="AD29" s="7">
        <f>[1]Download!P29/1000</f>
        <v>228.93879999999999</v>
      </c>
      <c r="AE29" s="8">
        <f>[1]Download!T29/1000</f>
        <v>0</v>
      </c>
      <c r="AF29" s="8">
        <f>[1]Download!AF29/1000</f>
        <v>142.3586</v>
      </c>
      <c r="AG29" s="8">
        <f t="shared" si="34"/>
        <v>371.29739999999998</v>
      </c>
      <c r="AH29" s="8">
        <f t="shared" si="35"/>
        <v>3887.3901000000001</v>
      </c>
      <c r="AI29" s="7">
        <f t="shared" si="44"/>
        <v>6150.522476370511</v>
      </c>
      <c r="AJ29" s="8">
        <f t="shared" si="45"/>
        <v>1157.916843100189</v>
      </c>
      <c r="AK29" s="8">
        <f t="shared" si="46"/>
        <v>7308.4393194707</v>
      </c>
      <c r="AL29" s="8">
        <f t="shared" si="47"/>
        <v>705.50359999621935</v>
      </c>
      <c r="AM29" s="8">
        <f t="shared" si="48"/>
        <v>0</v>
      </c>
      <c r="AN29" s="8">
        <f t="shared" si="49"/>
        <v>8013.9429194669192</v>
      </c>
      <c r="AO29" s="7">
        <f t="shared" si="63"/>
        <v>4831.8394723591682</v>
      </c>
      <c r="AP29" s="8">
        <f t="shared" si="63"/>
        <v>243.63960327410209</v>
      </c>
      <c r="AQ29" s="8">
        <f t="shared" si="61"/>
        <v>1875.2876895803402</v>
      </c>
      <c r="AR29" s="8">
        <f t="shared" si="61"/>
        <v>1378.0593655916823</v>
      </c>
      <c r="AS29" s="8">
        <f t="shared" si="61"/>
        <v>8328.8261308052915</v>
      </c>
      <c r="AT29" s="8">
        <f t="shared" si="61"/>
        <v>628.14085539130429</v>
      </c>
      <c r="AU29" s="8">
        <f t="shared" si="61"/>
        <v>-943.02406672967743</v>
      </c>
      <c r="AV29" s="8">
        <f t="shared" si="61"/>
        <v>-314.88321133837314</v>
      </c>
      <c r="AW29" s="7">
        <f t="shared" si="61"/>
        <v>314.85249795841213</v>
      </c>
      <c r="AX29" s="8">
        <f t="shared" si="61"/>
        <v>0</v>
      </c>
      <c r="AY29" s="8">
        <f t="shared" si="61"/>
        <v>0.8967410207939509</v>
      </c>
      <c r="AZ29" s="8">
        <f t="shared" si="61"/>
        <v>315.7492389792061</v>
      </c>
      <c r="BA29" s="8">
        <f t="shared" si="61"/>
        <v>7624.1885584499059</v>
      </c>
      <c r="BB29" s="7">
        <f t="shared" si="61"/>
        <v>114.06657877126653</v>
      </c>
      <c r="BC29" s="8">
        <f t="shared" si="61"/>
        <v>12.477254563327033</v>
      </c>
      <c r="BD29" s="8">
        <f t="shared" si="61"/>
        <v>131.82900072589791</v>
      </c>
      <c r="BE29" s="8">
        <f t="shared" si="61"/>
        <v>258.37283406049147</v>
      </c>
      <c r="BF29" s="8">
        <f t="shared" si="61"/>
        <v>7882.5613925103971</v>
      </c>
      <c r="BG29" s="7">
        <f t="shared" si="62"/>
        <v>513.2470330283553</v>
      </c>
      <c r="BH29" s="8">
        <f t="shared" si="62"/>
        <v>0</v>
      </c>
      <c r="BI29" s="8">
        <f t="shared" si="62"/>
        <v>319.1469907069943</v>
      </c>
      <c r="BJ29" s="8">
        <f t="shared" si="62"/>
        <v>832.39402373534972</v>
      </c>
      <c r="BK29" s="8">
        <f t="shared" si="62"/>
        <v>8714.9554162457462</v>
      </c>
      <c r="BL29" s="7">
        <f t="shared" si="10"/>
        <v>5044.1257584114737</v>
      </c>
      <c r="BM29" s="8">
        <f t="shared" si="10"/>
        <v>949.6230924802353</v>
      </c>
      <c r="BN29" s="8">
        <f t="shared" si="10"/>
        <v>5993.7488508917086</v>
      </c>
      <c r="BO29" s="8">
        <f t="shared" si="10"/>
        <v>578.59293987865419</v>
      </c>
      <c r="BP29" s="8">
        <f t="shared" si="10"/>
        <v>0</v>
      </c>
      <c r="BQ29" s="8">
        <f t="shared" si="10"/>
        <v>6572.3417907703633</v>
      </c>
      <c r="BR29" s="7">
        <f t="shared" si="10"/>
        <v>3962.6561867990445</v>
      </c>
      <c r="BS29" s="8">
        <f t="shared" si="10"/>
        <v>199.81209781209782</v>
      </c>
      <c r="BT29" s="8">
        <f t="shared" si="10"/>
        <v>1537.94851994852</v>
      </c>
      <c r="BU29" s="8">
        <f t="shared" si="10"/>
        <v>1130.1649200220627</v>
      </c>
      <c r="BV29" s="8">
        <f t="shared" si="10"/>
        <v>6830.5817245817243</v>
      </c>
      <c r="BW29" s="8">
        <f t="shared" si="10"/>
        <v>515.14671814671806</v>
      </c>
      <c r="BX29" s="8">
        <f t="shared" si="10"/>
        <v>-773.3866519580796</v>
      </c>
      <c r="BY29" s="8">
        <f t="shared" si="10"/>
        <v>-258.23993381136148</v>
      </c>
      <c r="BZ29" s="7">
        <f t="shared" si="10"/>
        <v>258.21474535760251</v>
      </c>
      <c r="CA29" s="8">
        <f t="shared" si="10"/>
        <v>0</v>
      </c>
      <c r="CB29" s="8">
        <f t="shared" si="64"/>
        <v>0.73542930685787833</v>
      </c>
      <c r="CC29" s="8">
        <f t="shared" si="64"/>
        <v>258.95017466446041</v>
      </c>
      <c r="CD29" s="8">
        <f t="shared" si="64"/>
        <v>6252.6990255561686</v>
      </c>
      <c r="CE29" s="7">
        <f t="shared" si="64"/>
        <v>93.547527118955685</v>
      </c>
      <c r="CF29" s="8">
        <f t="shared" si="64"/>
        <v>10.23276337562052</v>
      </c>
      <c r="CG29" s="8">
        <f t="shared" si="64"/>
        <v>108.11472697186981</v>
      </c>
      <c r="CH29" s="8">
        <f t="shared" si="64"/>
        <v>211.89501746644601</v>
      </c>
      <c r="CI29" s="8">
        <f t="shared" si="64"/>
        <v>6464.5940430226146</v>
      </c>
      <c r="CJ29" s="7">
        <f t="shared" si="64"/>
        <v>420.92075749218606</v>
      </c>
      <c r="CK29" s="8">
        <f t="shared" si="64"/>
        <v>0</v>
      </c>
      <c r="CL29" s="8">
        <f t="shared" si="64"/>
        <v>261.73671630814488</v>
      </c>
      <c r="CM29" s="8">
        <f t="shared" si="64"/>
        <v>682.65747380033088</v>
      </c>
      <c r="CN29" s="8">
        <f t="shared" si="64"/>
        <v>7147.2515168229456</v>
      </c>
      <c r="CO29" s="7">
        <f t="shared" si="57"/>
        <v>11308.186204027415</v>
      </c>
      <c r="CP29" s="8">
        <f t="shared" si="57"/>
        <v>2128.9149533005866</v>
      </c>
      <c r="CQ29" s="8">
        <f t="shared" si="57"/>
        <v>13437.101157328001</v>
      </c>
      <c r="CR29" s="8">
        <f t="shared" si="57"/>
        <v>1297.1200588273934</v>
      </c>
      <c r="CS29" s="8">
        <f t="shared" si="57"/>
        <v>0</v>
      </c>
      <c r="CT29" s="8">
        <f t="shared" si="57"/>
        <v>14734.221216155396</v>
      </c>
      <c r="CU29" s="7">
        <f t="shared" si="57"/>
        <v>8883.690885014099</v>
      </c>
      <c r="CV29" s="8">
        <f t="shared" si="57"/>
        <v>447.94926139750339</v>
      </c>
      <c r="CW29" s="8">
        <f t="shared" si="57"/>
        <v>3447.8538142679545</v>
      </c>
      <c r="CX29" s="8">
        <f t="shared" si="57"/>
        <v>2533.6631101152457</v>
      </c>
      <c r="CY29" s="8">
        <f t="shared" si="57"/>
        <v>15313.157070794801</v>
      </c>
      <c r="CZ29" s="8">
        <f t="shared" si="57"/>
        <v>1154.8829847238542</v>
      </c>
      <c r="DA29" s="8">
        <f t="shared" si="57"/>
        <v>-1733.8188393632606</v>
      </c>
      <c r="DB29" s="8">
        <f t="shared" si="57"/>
        <v>-578.93585463940644</v>
      </c>
      <c r="DC29" s="7">
        <f t="shared" si="57"/>
        <v>578.87938584006633</v>
      </c>
      <c r="DD29" s="8">
        <f t="shared" ref="DD29:DG67" si="67">CA29*$D29</f>
        <v>0</v>
      </c>
      <c r="DE29" s="8">
        <f t="shared" si="58"/>
        <v>1.6487240683838038</v>
      </c>
      <c r="DF29" s="8">
        <f t="shared" si="58"/>
        <v>580.52810990845023</v>
      </c>
      <c r="DG29" s="8">
        <f t="shared" si="58"/>
        <v>14017.629267236451</v>
      </c>
      <c r="DH29" s="7">
        <f t="shared" si="58"/>
        <v>209.71976240350529</v>
      </c>
      <c r="DI29" s="8">
        <f t="shared" si="58"/>
        <v>22.940346687492248</v>
      </c>
      <c r="DJ29" s="8">
        <f t="shared" si="58"/>
        <v>242.37727656903456</v>
      </c>
      <c r="DK29" s="8">
        <f t="shared" si="58"/>
        <v>475.0373856600321</v>
      </c>
      <c r="DL29" s="8">
        <f t="shared" si="55"/>
        <v>14492.666652896483</v>
      </c>
      <c r="DM29" s="7">
        <f t="shared" si="55"/>
        <v>943.64227436726492</v>
      </c>
      <c r="DN29" s="8">
        <f t="shared" si="55"/>
        <v>0</v>
      </c>
      <c r="DO29" s="8">
        <f t="shared" si="55"/>
        <v>586.77512540355644</v>
      </c>
      <c r="DP29" s="8">
        <f t="shared" si="55"/>
        <v>1530.4173997708212</v>
      </c>
      <c r="DQ29" s="12">
        <f t="shared" si="55"/>
        <v>16023.084052667304</v>
      </c>
      <c r="DR29" s="11">
        <f t="shared" si="11"/>
        <v>3400.8430000000003</v>
      </c>
      <c r="DS29" s="11">
        <f t="shared" si="12"/>
        <v>314.69670000000002</v>
      </c>
      <c r="DT29" s="11">
        <f t="shared" si="12"/>
        <v>0</v>
      </c>
      <c r="DU29" s="12">
        <f t="shared" si="13"/>
        <v>3715.5397000000003</v>
      </c>
      <c r="DV29" s="8">
        <f t="shared" si="14"/>
        <v>2295.7317000000003</v>
      </c>
      <c r="DW29" s="8">
        <f t="shared" si="14"/>
        <v>108.6778</v>
      </c>
      <c r="DX29" s="8">
        <f t="shared" si="14"/>
        <v>836.89019999999994</v>
      </c>
      <c r="DY29" s="8">
        <f t="shared" si="15"/>
        <v>614.69669999999996</v>
      </c>
      <c r="DZ29" s="12">
        <f t="shared" si="16"/>
        <v>3855.9964</v>
      </c>
      <c r="EA29" s="11">
        <f t="shared" si="17"/>
        <v>3516.0927000000001</v>
      </c>
      <c r="EB29" s="11">
        <f t="shared" si="18"/>
        <v>314.69670000000002</v>
      </c>
      <c r="EC29" s="11">
        <f t="shared" si="18"/>
        <v>0</v>
      </c>
      <c r="ED29" s="12">
        <f t="shared" si="19"/>
        <v>3830.7894000000001</v>
      </c>
      <c r="EE29" s="8">
        <f t="shared" si="20"/>
        <v>2346.6122000000005</v>
      </c>
      <c r="EF29" s="8">
        <f t="shared" si="20"/>
        <v>114.24340000000001</v>
      </c>
      <c r="EG29" s="8">
        <f t="shared" si="20"/>
        <v>895.6937999999999</v>
      </c>
      <c r="EH29" s="8">
        <f t="shared" si="21"/>
        <v>614.69669999999996</v>
      </c>
      <c r="EI29" s="12">
        <f t="shared" si="22"/>
        <v>3971.2461000000003</v>
      </c>
      <c r="EJ29" s="11">
        <f t="shared" si="23"/>
        <v>3887.3901000000001</v>
      </c>
      <c r="EK29" s="11">
        <f t="shared" si="24"/>
        <v>314.69670000000002</v>
      </c>
      <c r="EL29" s="11">
        <f t="shared" si="24"/>
        <v>0</v>
      </c>
      <c r="EM29" s="12">
        <f t="shared" si="25"/>
        <v>4202.0868</v>
      </c>
      <c r="EN29" s="8">
        <f t="shared" si="26"/>
        <v>2575.5510000000004</v>
      </c>
      <c r="EO29" s="8">
        <f t="shared" si="26"/>
        <v>114.24340000000001</v>
      </c>
      <c r="EP29" s="8">
        <f t="shared" si="26"/>
        <v>1038.0523999999998</v>
      </c>
      <c r="EQ29" s="8">
        <f t="shared" si="27"/>
        <v>614.69669999999996</v>
      </c>
      <c r="ER29" s="12">
        <f t="shared" si="28"/>
        <v>4342.5434999999998</v>
      </c>
      <c r="ES29" s="8">
        <f t="shared" si="50"/>
        <v>7624.1885584499059</v>
      </c>
      <c r="ET29" s="8">
        <f t="shared" si="50"/>
        <v>705.50359999621935</v>
      </c>
      <c r="EU29" s="8">
        <f t="shared" si="50"/>
        <v>0</v>
      </c>
      <c r="EV29" s="12">
        <f t="shared" si="50"/>
        <v>8329.6921584461252</v>
      </c>
      <c r="EW29" s="14">
        <f t="shared" si="51"/>
        <v>4360.5913050396975</v>
      </c>
      <c r="EX29" s="14">
        <f t="shared" si="51"/>
        <v>50.635378480151232</v>
      </c>
      <c r="EY29" s="14">
        <f t="shared" si="51"/>
        <v>1521.5009383516069</v>
      </c>
      <c r="EZ29" s="14">
        <f t="shared" si="51"/>
        <v>947.33335570510394</v>
      </c>
      <c r="FA29" s="15">
        <f t="shared" si="51"/>
        <v>6880.0609775765597</v>
      </c>
      <c r="FB29" s="14">
        <f t="shared" si="52"/>
        <v>7882.5613925103971</v>
      </c>
      <c r="FC29" s="14">
        <f t="shared" si="52"/>
        <v>705.50359999621935</v>
      </c>
      <c r="FD29" s="14">
        <f t="shared" si="52"/>
        <v>0</v>
      </c>
      <c r="FE29" s="15">
        <f t="shared" si="52"/>
        <v>8588.0649925066173</v>
      </c>
      <c r="FF29" s="14">
        <f t="shared" si="52"/>
        <v>5260.7585490888478</v>
      </c>
      <c r="FG29" s="14">
        <f t="shared" si="52"/>
        <v>256.11685783742911</v>
      </c>
      <c r="FH29" s="14">
        <f t="shared" si="52"/>
        <v>2008.0134313270319</v>
      </c>
      <c r="FI29" s="14">
        <f t="shared" si="52"/>
        <v>1378.0593655916823</v>
      </c>
      <c r="FJ29" s="15">
        <f t="shared" si="52"/>
        <v>8902.9482038449914</v>
      </c>
      <c r="FK29" s="14">
        <f t="shared" si="52"/>
        <v>8714.9554162457462</v>
      </c>
      <c r="FL29" s="8">
        <f t="shared" si="52"/>
        <v>705.50359999621935</v>
      </c>
      <c r="FM29" s="8">
        <f t="shared" si="52"/>
        <v>0</v>
      </c>
      <c r="FN29" s="12">
        <f t="shared" si="52"/>
        <v>9420.4590162419663</v>
      </c>
      <c r="FO29" s="8">
        <f t="shared" si="52"/>
        <v>5774.0055821172027</v>
      </c>
      <c r="FP29" s="8">
        <f t="shared" si="52"/>
        <v>256.11685783742911</v>
      </c>
      <c r="FQ29" s="8">
        <f t="shared" si="52"/>
        <v>2327.1604220340259</v>
      </c>
      <c r="FR29" s="8">
        <f t="shared" si="65"/>
        <v>1378.0593655916823</v>
      </c>
      <c r="FS29" s="12">
        <f t="shared" si="65"/>
        <v>9735.3422275803405</v>
      </c>
      <c r="FT29" s="14">
        <f t="shared" ref="FT29:GD63" si="68">DR29/$C29*1000000</f>
        <v>6252.6990255561686</v>
      </c>
      <c r="FU29" s="14">
        <f t="shared" si="68"/>
        <v>578.59293987865419</v>
      </c>
      <c r="FV29" s="14">
        <f t="shared" si="68"/>
        <v>0</v>
      </c>
      <c r="FW29" s="15">
        <f t="shared" si="68"/>
        <v>6831.2919654348234</v>
      </c>
      <c r="FX29" s="14">
        <f t="shared" si="68"/>
        <v>4220.8709321566466</v>
      </c>
      <c r="FY29" s="14">
        <f t="shared" si="68"/>
        <v>199.81209781209782</v>
      </c>
      <c r="FZ29" s="14">
        <f t="shared" si="66"/>
        <v>1538.6839492553777</v>
      </c>
      <c r="GA29" s="14">
        <f t="shared" si="66"/>
        <v>1130.1649200220627</v>
      </c>
      <c r="GB29" s="15">
        <f t="shared" si="66"/>
        <v>7089.5318992461853</v>
      </c>
      <c r="GC29" s="14">
        <f t="shared" si="66"/>
        <v>6464.5940430226146</v>
      </c>
      <c r="GD29" s="14">
        <f t="shared" si="66"/>
        <v>578.59293987865419</v>
      </c>
      <c r="GE29" s="14">
        <f t="shared" si="66"/>
        <v>0</v>
      </c>
      <c r="GF29" s="15">
        <f t="shared" si="66"/>
        <v>7043.1869829012685</v>
      </c>
      <c r="GG29" s="14">
        <f t="shared" si="66"/>
        <v>4314.4184592756028</v>
      </c>
      <c r="GH29" s="14">
        <f t="shared" si="66"/>
        <v>210.04486118771837</v>
      </c>
      <c r="GI29" s="14">
        <f t="shared" si="66"/>
        <v>1646.7986762272474</v>
      </c>
      <c r="GJ29" s="14">
        <f t="shared" si="56"/>
        <v>1130.1649200220627</v>
      </c>
      <c r="GK29" s="15">
        <f t="shared" si="56"/>
        <v>7301.4269167126322</v>
      </c>
      <c r="GL29" s="14">
        <f t="shared" si="56"/>
        <v>7147.2515168229456</v>
      </c>
      <c r="GM29" s="14">
        <f t="shared" si="56"/>
        <v>578.59293987865419</v>
      </c>
      <c r="GN29" s="14">
        <f t="shared" si="56"/>
        <v>0</v>
      </c>
      <c r="GO29" s="15">
        <f t="shared" si="56"/>
        <v>7725.8444567015995</v>
      </c>
      <c r="GP29" s="14">
        <f t="shared" si="54"/>
        <v>4735.3392167677885</v>
      </c>
      <c r="GQ29" s="14">
        <f t="shared" si="54"/>
        <v>210.04486118771837</v>
      </c>
      <c r="GR29" s="14">
        <f t="shared" si="54"/>
        <v>1908.5353925353922</v>
      </c>
      <c r="GS29" s="14">
        <f t="shared" si="54"/>
        <v>1130.1649200220627</v>
      </c>
      <c r="GT29" s="15">
        <f t="shared" si="54"/>
        <v>7984.0843905129614</v>
      </c>
      <c r="GU29" s="14">
        <f t="shared" si="53"/>
        <v>14017.629267236451</v>
      </c>
      <c r="GV29" s="14">
        <f t="shared" si="53"/>
        <v>1297.1200588273934</v>
      </c>
      <c r="GW29" s="14">
        <f t="shared" si="53"/>
        <v>0</v>
      </c>
      <c r="GX29" s="15">
        <f t="shared" si="53"/>
        <v>15314.749326063846</v>
      </c>
      <c r="GY29" s="14">
        <f t="shared" si="53"/>
        <v>9462.5702708541648</v>
      </c>
      <c r="GZ29" s="14">
        <f t="shared" si="53"/>
        <v>447.94926139750339</v>
      </c>
      <c r="HA29" s="14">
        <f t="shared" si="53"/>
        <v>3449.5025383363377</v>
      </c>
      <c r="HB29" s="14">
        <f t="shared" si="53"/>
        <v>2533.6631101152457</v>
      </c>
      <c r="HC29" s="15">
        <f t="shared" si="53"/>
        <v>15893.685180703253</v>
      </c>
      <c r="HD29" s="14">
        <f t="shared" si="53"/>
        <v>14492.666652896483</v>
      </c>
      <c r="HE29" s="14">
        <f t="shared" si="53"/>
        <v>1297.1200588273934</v>
      </c>
      <c r="HF29" s="14">
        <f t="shared" si="53"/>
        <v>0</v>
      </c>
      <c r="HG29" s="15">
        <f t="shared" si="53"/>
        <v>15789.786711723877</v>
      </c>
      <c r="HH29" s="14">
        <f t="shared" si="53"/>
        <v>9672.2900332576719</v>
      </c>
      <c r="HI29" s="14">
        <f t="shared" si="53"/>
        <v>470.8896080849957</v>
      </c>
      <c r="HJ29" s="14">
        <f t="shared" si="53"/>
        <v>3691.8798149053719</v>
      </c>
      <c r="HK29" s="14">
        <f t="shared" si="60"/>
        <v>2533.6631101152457</v>
      </c>
      <c r="HL29" s="15">
        <f t="shared" si="60"/>
        <v>16368.722566363287</v>
      </c>
      <c r="HM29" s="14">
        <f t="shared" si="60"/>
        <v>16023.084052667304</v>
      </c>
      <c r="HN29" s="14">
        <f t="shared" si="60"/>
        <v>1297.1200588273934</v>
      </c>
      <c r="HO29" s="14">
        <f t="shared" si="60"/>
        <v>0</v>
      </c>
      <c r="HP29" s="15">
        <f t="shared" si="60"/>
        <v>17320.204111494699</v>
      </c>
      <c r="HQ29" s="14">
        <f t="shared" si="59"/>
        <v>10615.932307624935</v>
      </c>
      <c r="HR29" s="14">
        <f t="shared" si="59"/>
        <v>470.8896080849957</v>
      </c>
      <c r="HS29" s="14">
        <f t="shared" si="59"/>
        <v>4278.6549403089284</v>
      </c>
      <c r="HT29" s="14">
        <f t="shared" si="59"/>
        <v>2533.6631101152457</v>
      </c>
      <c r="HU29" s="15">
        <f t="shared" si="59"/>
        <v>17899.139966134106</v>
      </c>
    </row>
    <row r="30" spans="1:229" x14ac:dyDescent="0.3">
      <c r="A30" s="5" t="str">
        <f>[1]Download!A30</f>
        <v>FY1986</v>
      </c>
      <c r="B30" s="1" t="s">
        <v>175</v>
      </c>
      <c r="C30" s="6">
        <f>[1]Download!C30</f>
        <v>550700</v>
      </c>
      <c r="D30" s="17">
        <f>[1]Download!D30</f>
        <v>2.2002597402597401</v>
      </c>
      <c r="E30" s="16">
        <f>21.97-2.5</f>
        <v>19.47</v>
      </c>
      <c r="F30" s="7">
        <f>[1]Download!F30</f>
        <v>2657.4</v>
      </c>
      <c r="G30" s="8">
        <f>[1]Download!G30+[1]Download!H30</f>
        <v>418.1</v>
      </c>
      <c r="H30" s="8">
        <f t="shared" si="6"/>
        <v>3075.5</v>
      </c>
      <c r="I30" s="8">
        <f>[1]Download!K30</f>
        <v>217.274</v>
      </c>
      <c r="J30" s="8">
        <f>[1]Download!J30</f>
        <v>0</v>
      </c>
      <c r="K30" s="8">
        <f t="shared" si="7"/>
        <v>3292.7739999999999</v>
      </c>
      <c r="L30" s="7">
        <f>[1]Download!N30/1000</f>
        <v>1937.3710000000001</v>
      </c>
      <c r="M30" s="8">
        <f>[1]Download!R30/1000</f>
        <v>365.2724</v>
      </c>
      <c r="N30" s="8">
        <f>[1]Download!AD30/1000</f>
        <v>552.03809999999999</v>
      </c>
      <c r="O30" s="8">
        <f>[1]Download!V30/1000</f>
        <v>217.274</v>
      </c>
      <c r="P30" s="8">
        <f t="shared" si="8"/>
        <v>3071.9554999999996</v>
      </c>
      <c r="Q30" s="8">
        <f>[1]Download!Z30/1000</f>
        <v>-120.7534</v>
      </c>
      <c r="R30" s="8">
        <f t="shared" si="9"/>
        <v>341.57189999999974</v>
      </c>
      <c r="S30" s="8">
        <f t="shared" si="0"/>
        <v>220.81849999999974</v>
      </c>
      <c r="T30" s="7">
        <f>[1]Download!O30/1000</f>
        <v>112.01660000000001</v>
      </c>
      <c r="U30" s="8">
        <f>[1]Download!S30/1000</f>
        <v>0</v>
      </c>
      <c r="V30" s="8">
        <f>[1]Download!AE30/1000</f>
        <v>0.122</v>
      </c>
      <c r="W30" s="8">
        <f t="shared" si="30"/>
        <v>112.13860000000001</v>
      </c>
      <c r="X30" s="8">
        <f t="shared" si="31"/>
        <v>3187.6386000000002</v>
      </c>
      <c r="Y30" s="7">
        <f>[1]Download!Q30/1000</f>
        <v>43.623800000000003</v>
      </c>
      <c r="Z30" s="8">
        <f>[1]Download!U30/1000</f>
        <v>5.5629999999999997</v>
      </c>
      <c r="AA30" s="8">
        <f>[1]Download!AG30/1000</f>
        <v>96.896000000000001</v>
      </c>
      <c r="AB30" s="8">
        <f t="shared" si="32"/>
        <v>146.08280000000002</v>
      </c>
      <c r="AC30" s="8">
        <f t="shared" si="33"/>
        <v>3333.7214000000004</v>
      </c>
      <c r="AD30" s="7">
        <f>[1]Download!P30/1000</f>
        <v>276.1934</v>
      </c>
      <c r="AE30" s="8">
        <f>[1]Download!T30/1000</f>
        <v>0</v>
      </c>
      <c r="AF30" s="8">
        <f>[1]Download!AF30/1000</f>
        <v>336.02409999999998</v>
      </c>
      <c r="AG30" s="8">
        <f t="shared" si="34"/>
        <v>612.21749999999997</v>
      </c>
      <c r="AH30" s="8">
        <f t="shared" si="35"/>
        <v>3945.9389000000001</v>
      </c>
      <c r="AI30" s="7">
        <f t="shared" si="44"/>
        <v>5846.9702337662338</v>
      </c>
      <c r="AJ30" s="8">
        <f t="shared" si="45"/>
        <v>919.92859740259735</v>
      </c>
      <c r="AK30" s="8">
        <f t="shared" si="46"/>
        <v>6766.8988311688308</v>
      </c>
      <c r="AL30" s="8">
        <f t="shared" si="47"/>
        <v>478.05923480519476</v>
      </c>
      <c r="AM30" s="8">
        <f t="shared" si="48"/>
        <v>0</v>
      </c>
      <c r="AN30" s="8">
        <f t="shared" si="49"/>
        <v>7244.9580659740259</v>
      </c>
      <c r="AO30" s="7">
        <f t="shared" si="63"/>
        <v>4262.719413246753</v>
      </c>
      <c r="AP30" s="8">
        <f t="shared" si="63"/>
        <v>803.69415594805196</v>
      </c>
      <c r="AQ30" s="8">
        <f t="shared" si="61"/>
        <v>1214.6272065194805</v>
      </c>
      <c r="AR30" s="8">
        <f t="shared" si="61"/>
        <v>478.05923480519476</v>
      </c>
      <c r="AS30" s="8">
        <f t="shared" si="61"/>
        <v>6759.1000105194789</v>
      </c>
      <c r="AT30" s="8">
        <f t="shared" si="61"/>
        <v>-265.68884451948048</v>
      </c>
      <c r="AU30" s="8">
        <f t="shared" si="61"/>
        <v>751.54689997402534</v>
      </c>
      <c r="AV30" s="8">
        <f t="shared" si="61"/>
        <v>485.85805545454485</v>
      </c>
      <c r="AW30" s="7">
        <f t="shared" si="61"/>
        <v>246.46561522077923</v>
      </c>
      <c r="AX30" s="8">
        <f t="shared" si="61"/>
        <v>0</v>
      </c>
      <c r="AY30" s="8">
        <f t="shared" si="61"/>
        <v>0.26843168831168829</v>
      </c>
      <c r="AZ30" s="8">
        <f t="shared" si="61"/>
        <v>246.73404690909092</v>
      </c>
      <c r="BA30" s="8">
        <f t="shared" si="61"/>
        <v>7013.6328780779222</v>
      </c>
      <c r="BB30" s="7">
        <f t="shared" si="61"/>
        <v>95.983690857142861</v>
      </c>
      <c r="BC30" s="8">
        <f t="shared" si="61"/>
        <v>12.240044935064933</v>
      </c>
      <c r="BD30" s="8">
        <f t="shared" si="61"/>
        <v>213.19636779220778</v>
      </c>
      <c r="BE30" s="8">
        <f t="shared" si="61"/>
        <v>321.42010358441559</v>
      </c>
      <c r="BF30" s="8">
        <f t="shared" si="61"/>
        <v>7335.0529816623384</v>
      </c>
      <c r="BG30" s="7">
        <f t="shared" si="62"/>
        <v>607.69721854545446</v>
      </c>
      <c r="BH30" s="8">
        <f t="shared" si="62"/>
        <v>0</v>
      </c>
      <c r="BI30" s="8">
        <f t="shared" si="62"/>
        <v>739.34029898701294</v>
      </c>
      <c r="BJ30" s="8">
        <f t="shared" si="62"/>
        <v>1347.0375175324673</v>
      </c>
      <c r="BK30" s="8">
        <f t="shared" si="62"/>
        <v>8682.0904991948046</v>
      </c>
      <c r="BL30" s="7">
        <f t="shared" si="10"/>
        <v>4825.4948247684761</v>
      </c>
      <c r="BM30" s="8">
        <f t="shared" si="10"/>
        <v>759.21554385327772</v>
      </c>
      <c r="BN30" s="8">
        <f t="shared" si="10"/>
        <v>5584.7103686217542</v>
      </c>
      <c r="BO30" s="8">
        <f t="shared" si="10"/>
        <v>394.54149264572362</v>
      </c>
      <c r="BP30" s="8">
        <f t="shared" si="10"/>
        <v>0</v>
      </c>
      <c r="BQ30" s="8">
        <f t="shared" si="10"/>
        <v>5979.2518612674776</v>
      </c>
      <c r="BR30" s="7">
        <f t="shared" si="10"/>
        <v>3518.015253313964</v>
      </c>
      <c r="BS30" s="8">
        <f t="shared" si="10"/>
        <v>663.28745233339384</v>
      </c>
      <c r="BT30" s="8">
        <f t="shared" si="10"/>
        <v>1002.4298165970582</v>
      </c>
      <c r="BU30" s="8">
        <f t="shared" si="10"/>
        <v>394.54149264572362</v>
      </c>
      <c r="BV30" s="8">
        <f t="shared" si="10"/>
        <v>5578.2740148901385</v>
      </c>
      <c r="BW30" s="8">
        <f t="shared" si="10"/>
        <v>-219.27256219357182</v>
      </c>
      <c r="BX30" s="8">
        <f t="shared" si="10"/>
        <v>620.25040857090926</v>
      </c>
      <c r="BY30" s="8">
        <f t="shared" si="10"/>
        <v>400.97784637733747</v>
      </c>
      <c r="BZ30" s="7">
        <f t="shared" si="10"/>
        <v>203.40766297439623</v>
      </c>
      <c r="CA30" s="8">
        <f t="shared" si="10"/>
        <v>0</v>
      </c>
      <c r="CB30" s="8">
        <f t="shared" si="64"/>
        <v>0.22153622662066461</v>
      </c>
      <c r="CC30" s="8">
        <f t="shared" si="64"/>
        <v>203.62919920101692</v>
      </c>
      <c r="CD30" s="8">
        <f t="shared" si="64"/>
        <v>5788.3395678227716</v>
      </c>
      <c r="CE30" s="7">
        <f t="shared" si="64"/>
        <v>79.215180679135656</v>
      </c>
      <c r="CF30" s="8">
        <f t="shared" si="64"/>
        <v>10.101688759760304</v>
      </c>
      <c r="CG30" s="8">
        <f t="shared" si="64"/>
        <v>175.95060831668783</v>
      </c>
      <c r="CH30" s="8">
        <f t="shared" si="64"/>
        <v>265.2674777555838</v>
      </c>
      <c r="CI30" s="8">
        <f t="shared" si="64"/>
        <v>6053.6070455783556</v>
      </c>
      <c r="CJ30" s="7">
        <f t="shared" si="64"/>
        <v>501.53150535681863</v>
      </c>
      <c r="CK30" s="8">
        <f t="shared" si="64"/>
        <v>0</v>
      </c>
      <c r="CL30" s="8">
        <f t="shared" si="64"/>
        <v>610.17632104594145</v>
      </c>
      <c r="CM30" s="8">
        <f t="shared" si="64"/>
        <v>1111.70782640276</v>
      </c>
      <c r="CN30" s="8">
        <f t="shared" si="64"/>
        <v>7165.3148719811152</v>
      </c>
      <c r="CO30" s="7">
        <f t="shared" ref="CO30:DC46" si="69">BL30*$D30</f>
        <v>10617.341989769808</v>
      </c>
      <c r="CP30" s="8">
        <f t="shared" si="69"/>
        <v>1670.4713953197702</v>
      </c>
      <c r="CQ30" s="8">
        <f t="shared" si="69"/>
        <v>12287.813385089579</v>
      </c>
      <c r="CR30" s="8">
        <f t="shared" si="69"/>
        <v>868.09376213037001</v>
      </c>
      <c r="CS30" s="8">
        <f t="shared" si="69"/>
        <v>0</v>
      </c>
      <c r="CT30" s="8">
        <f t="shared" si="69"/>
        <v>13155.907147219948</v>
      </c>
      <c r="CU30" s="7">
        <f t="shared" si="69"/>
        <v>7740.5473274863862</v>
      </c>
      <c r="CV30" s="8">
        <f t="shared" si="69"/>
        <v>1459.4046775886179</v>
      </c>
      <c r="CW30" s="8">
        <f t="shared" si="69"/>
        <v>2205.6059678944621</v>
      </c>
      <c r="CX30" s="8">
        <f t="shared" si="69"/>
        <v>868.09376213037001</v>
      </c>
      <c r="CY30" s="8">
        <f t="shared" si="69"/>
        <v>12273.651735099835</v>
      </c>
      <c r="CZ30" s="8">
        <f t="shared" si="69"/>
        <v>-482.45659073811606</v>
      </c>
      <c r="DA30" s="8">
        <f t="shared" si="69"/>
        <v>1364.7120028582265</v>
      </c>
      <c r="DB30" s="8">
        <f t="shared" si="69"/>
        <v>882.25541212011058</v>
      </c>
      <c r="DC30" s="7">
        <f t="shared" si="69"/>
        <v>447.54969170288581</v>
      </c>
      <c r="DD30" s="8">
        <f t="shared" si="67"/>
        <v>0</v>
      </c>
      <c r="DE30" s="8">
        <f t="shared" si="58"/>
        <v>0.48743724044250641</v>
      </c>
      <c r="DF30" s="8">
        <f t="shared" si="58"/>
        <v>448.03712894332836</v>
      </c>
      <c r="DG30" s="8">
        <f t="shared" si="58"/>
        <v>12735.850514032909</v>
      </c>
      <c r="DH30" s="7">
        <f t="shared" si="58"/>
        <v>174.29397286570341</v>
      </c>
      <c r="DI30" s="8">
        <f t="shared" si="58"/>
        <v>22.226339086734942</v>
      </c>
      <c r="DJ30" s="8">
        <f t="shared" si="58"/>
        <v>387.13703975341883</v>
      </c>
      <c r="DK30" s="8">
        <f t="shared" si="58"/>
        <v>583.6573517058572</v>
      </c>
      <c r="DL30" s="8">
        <f t="shared" si="55"/>
        <v>13319.507865738766</v>
      </c>
      <c r="DM30" s="7">
        <f t="shared" si="55"/>
        <v>1103.4995797084703</v>
      </c>
      <c r="DN30" s="8">
        <f t="shared" si="55"/>
        <v>0</v>
      </c>
      <c r="DO30" s="8">
        <f t="shared" si="55"/>
        <v>1342.5463936571869</v>
      </c>
      <c r="DP30" s="8">
        <f t="shared" si="55"/>
        <v>2446.0459733656571</v>
      </c>
      <c r="DQ30" s="12">
        <f t="shared" si="55"/>
        <v>15765.553839104421</v>
      </c>
      <c r="DR30" s="11">
        <f t="shared" si="11"/>
        <v>3187.6386000000002</v>
      </c>
      <c r="DS30" s="11">
        <f t="shared" si="12"/>
        <v>217.274</v>
      </c>
      <c r="DT30" s="11">
        <f t="shared" si="12"/>
        <v>0</v>
      </c>
      <c r="DU30" s="12">
        <f t="shared" si="13"/>
        <v>3404.9126000000001</v>
      </c>
      <c r="DV30" s="8">
        <f t="shared" si="14"/>
        <v>2049.3876</v>
      </c>
      <c r="DW30" s="8">
        <f t="shared" si="14"/>
        <v>365.2724</v>
      </c>
      <c r="DX30" s="8">
        <f t="shared" si="14"/>
        <v>552.16009999999994</v>
      </c>
      <c r="DY30" s="8">
        <f t="shared" si="15"/>
        <v>217.274</v>
      </c>
      <c r="DZ30" s="12">
        <f t="shared" si="16"/>
        <v>3184.0940999999998</v>
      </c>
      <c r="EA30" s="11">
        <f t="shared" si="17"/>
        <v>3333.7214000000004</v>
      </c>
      <c r="EB30" s="11">
        <f t="shared" si="18"/>
        <v>217.274</v>
      </c>
      <c r="EC30" s="11">
        <f t="shared" si="18"/>
        <v>0</v>
      </c>
      <c r="ED30" s="12">
        <f t="shared" si="19"/>
        <v>3550.9954000000002</v>
      </c>
      <c r="EE30" s="8">
        <f t="shared" si="20"/>
        <v>2093.0113999999999</v>
      </c>
      <c r="EF30" s="8">
        <f t="shared" si="20"/>
        <v>370.83539999999999</v>
      </c>
      <c r="EG30" s="8">
        <f t="shared" si="20"/>
        <v>649.0560999999999</v>
      </c>
      <c r="EH30" s="8">
        <f t="shared" si="21"/>
        <v>217.274</v>
      </c>
      <c r="EI30" s="12">
        <f t="shared" si="22"/>
        <v>3330.1768999999995</v>
      </c>
      <c r="EJ30" s="11">
        <f t="shared" si="23"/>
        <v>3945.9389000000001</v>
      </c>
      <c r="EK30" s="11">
        <f t="shared" si="24"/>
        <v>217.274</v>
      </c>
      <c r="EL30" s="11">
        <f t="shared" si="24"/>
        <v>0</v>
      </c>
      <c r="EM30" s="12">
        <f t="shared" si="25"/>
        <v>4163.2129000000004</v>
      </c>
      <c r="EN30" s="8">
        <f t="shared" si="26"/>
        <v>2369.2048</v>
      </c>
      <c r="EO30" s="8">
        <f t="shared" si="26"/>
        <v>370.83539999999999</v>
      </c>
      <c r="EP30" s="8">
        <f t="shared" si="26"/>
        <v>985.08019999999988</v>
      </c>
      <c r="EQ30" s="8">
        <f t="shared" si="27"/>
        <v>217.274</v>
      </c>
      <c r="ER30" s="12">
        <f t="shared" si="28"/>
        <v>3942.3943999999997</v>
      </c>
      <c r="ES30" s="8">
        <f t="shared" si="50"/>
        <v>7013.6328780779222</v>
      </c>
      <c r="ET30" s="8">
        <f t="shared" si="50"/>
        <v>478.05923480519476</v>
      </c>
      <c r="EU30" s="8">
        <f t="shared" si="50"/>
        <v>0</v>
      </c>
      <c r="EV30" s="12">
        <f t="shared" si="50"/>
        <v>7491.6921128831164</v>
      </c>
      <c r="EW30" s="14">
        <f t="shared" si="51"/>
        <v>4148.4337418441555</v>
      </c>
      <c r="EX30" s="14">
        <f t="shared" si="51"/>
        <v>423.85979657142849</v>
      </c>
      <c r="EY30" s="14">
        <f t="shared" si="51"/>
        <v>1944.8590902597402</v>
      </c>
      <c r="EZ30" s="14">
        <f t="shared" si="51"/>
        <v>660.07792207792204</v>
      </c>
      <c r="FA30" s="15">
        <f t="shared" si="51"/>
        <v>7177.2305507532465</v>
      </c>
      <c r="FB30" s="14">
        <f t="shared" si="52"/>
        <v>7335.0529816623384</v>
      </c>
      <c r="FC30" s="14">
        <f t="shared" si="52"/>
        <v>478.05923480519476</v>
      </c>
      <c r="FD30" s="14">
        <f t="shared" si="52"/>
        <v>0</v>
      </c>
      <c r="FE30" s="15">
        <f t="shared" si="52"/>
        <v>7813.1122164675326</v>
      </c>
      <c r="FF30" s="14">
        <f t="shared" si="52"/>
        <v>4605.1687193246744</v>
      </c>
      <c r="FG30" s="14">
        <f t="shared" si="52"/>
        <v>815.93420088311677</v>
      </c>
      <c r="FH30" s="14">
        <f t="shared" si="52"/>
        <v>1428.0920059999996</v>
      </c>
      <c r="FI30" s="14">
        <f t="shared" si="52"/>
        <v>478.05923480519476</v>
      </c>
      <c r="FJ30" s="15">
        <f t="shared" si="52"/>
        <v>7327.2541610129856</v>
      </c>
      <c r="FK30" s="14">
        <f t="shared" si="52"/>
        <v>8682.0904991948046</v>
      </c>
      <c r="FL30" s="8">
        <f t="shared" si="52"/>
        <v>478.05923480519476</v>
      </c>
      <c r="FM30" s="8">
        <f t="shared" si="52"/>
        <v>0</v>
      </c>
      <c r="FN30" s="12">
        <f t="shared" si="52"/>
        <v>9160.1497340000005</v>
      </c>
      <c r="FO30" s="8">
        <f t="shared" si="52"/>
        <v>5212.8659378701295</v>
      </c>
      <c r="FP30" s="8">
        <f t="shared" si="52"/>
        <v>815.93420088311677</v>
      </c>
      <c r="FQ30" s="8">
        <f t="shared" si="52"/>
        <v>2167.4323049870127</v>
      </c>
      <c r="FR30" s="8">
        <f t="shared" si="65"/>
        <v>478.05923480519476</v>
      </c>
      <c r="FS30" s="12">
        <f t="shared" si="65"/>
        <v>8674.2916785454527</v>
      </c>
      <c r="FT30" s="14">
        <f t="shared" si="68"/>
        <v>5788.3395678227716</v>
      </c>
      <c r="FU30" s="14">
        <f t="shared" si="68"/>
        <v>394.54149264572362</v>
      </c>
      <c r="FV30" s="14">
        <f t="shared" si="68"/>
        <v>0</v>
      </c>
      <c r="FW30" s="15">
        <f t="shared" si="68"/>
        <v>6182.881060468495</v>
      </c>
      <c r="FX30" s="14">
        <f t="shared" si="68"/>
        <v>3721.4229162883603</v>
      </c>
      <c r="FY30" s="14">
        <f t="shared" si="68"/>
        <v>663.28745233339384</v>
      </c>
      <c r="FZ30" s="14">
        <f t="shared" si="66"/>
        <v>1002.651352823679</v>
      </c>
      <c r="GA30" s="14">
        <f t="shared" si="66"/>
        <v>394.54149264572362</v>
      </c>
      <c r="GB30" s="15">
        <f t="shared" si="66"/>
        <v>5781.9032140911559</v>
      </c>
      <c r="GC30" s="14">
        <f t="shared" si="66"/>
        <v>6053.6070455783556</v>
      </c>
      <c r="GD30" s="14">
        <f t="shared" si="66"/>
        <v>394.54149264572362</v>
      </c>
      <c r="GE30" s="14">
        <f t="shared" si="66"/>
        <v>0</v>
      </c>
      <c r="GF30" s="15">
        <f t="shared" si="66"/>
        <v>6448.1485382240789</v>
      </c>
      <c r="GG30" s="14">
        <f t="shared" si="66"/>
        <v>3800.6380969674956</v>
      </c>
      <c r="GH30" s="14">
        <f t="shared" si="66"/>
        <v>673.38914109315408</v>
      </c>
      <c r="GI30" s="14">
        <f t="shared" si="66"/>
        <v>1178.6019611403665</v>
      </c>
      <c r="GJ30" s="14">
        <f t="shared" si="56"/>
        <v>394.54149264572362</v>
      </c>
      <c r="GK30" s="15">
        <f t="shared" si="56"/>
        <v>6047.1706918467398</v>
      </c>
      <c r="GL30" s="14">
        <f t="shared" si="56"/>
        <v>7165.3148719811152</v>
      </c>
      <c r="GM30" s="14">
        <f t="shared" si="56"/>
        <v>394.54149264572362</v>
      </c>
      <c r="GN30" s="14">
        <f t="shared" si="56"/>
        <v>0</v>
      </c>
      <c r="GO30" s="15">
        <f t="shared" si="56"/>
        <v>7559.8563646268394</v>
      </c>
      <c r="GP30" s="14">
        <f t="shared" si="54"/>
        <v>4302.1696023243139</v>
      </c>
      <c r="GQ30" s="14">
        <f t="shared" si="54"/>
        <v>673.38914109315408</v>
      </c>
      <c r="GR30" s="14">
        <f t="shared" si="54"/>
        <v>1788.7782821863082</v>
      </c>
      <c r="GS30" s="14">
        <f t="shared" si="54"/>
        <v>394.54149264572362</v>
      </c>
      <c r="GT30" s="15">
        <f t="shared" si="54"/>
        <v>7158.8785182495003</v>
      </c>
      <c r="GU30" s="14">
        <f t="shared" si="53"/>
        <v>12735.850514032909</v>
      </c>
      <c r="GV30" s="14">
        <f t="shared" si="53"/>
        <v>868.09376213037001</v>
      </c>
      <c r="GW30" s="14">
        <f t="shared" si="53"/>
        <v>0</v>
      </c>
      <c r="GX30" s="15">
        <f t="shared" si="53"/>
        <v>13603.944276163278</v>
      </c>
      <c r="GY30" s="14">
        <f t="shared" si="53"/>
        <v>8188.097019189272</v>
      </c>
      <c r="GZ30" s="14">
        <f t="shared" si="53"/>
        <v>1459.4046775886179</v>
      </c>
      <c r="HA30" s="14">
        <f t="shared" ref="HA30:HJ55" si="70">FZ30*$D30</f>
        <v>2206.093405134905</v>
      </c>
      <c r="HB30" s="14">
        <f t="shared" si="70"/>
        <v>868.09376213037001</v>
      </c>
      <c r="HC30" s="15">
        <f t="shared" si="70"/>
        <v>12721.688864043163</v>
      </c>
      <c r="HD30" s="14">
        <f t="shared" si="70"/>
        <v>13319.507865738766</v>
      </c>
      <c r="HE30" s="14">
        <f t="shared" si="70"/>
        <v>868.09376213037001</v>
      </c>
      <c r="HF30" s="14">
        <f t="shared" si="70"/>
        <v>0</v>
      </c>
      <c r="HG30" s="15">
        <f t="shared" si="70"/>
        <v>14187.601627869135</v>
      </c>
      <c r="HH30" s="14">
        <f t="shared" si="70"/>
        <v>8362.390992054974</v>
      </c>
      <c r="HI30" s="14">
        <f t="shared" si="70"/>
        <v>1481.6310166753526</v>
      </c>
      <c r="HJ30" s="14">
        <f t="shared" si="70"/>
        <v>2593.2304448883233</v>
      </c>
      <c r="HK30" s="14">
        <f t="shared" si="60"/>
        <v>868.09376213037001</v>
      </c>
      <c r="HL30" s="15">
        <f t="shared" si="60"/>
        <v>13305.346215749021</v>
      </c>
      <c r="HM30" s="14">
        <f t="shared" si="60"/>
        <v>15765.553839104421</v>
      </c>
      <c r="HN30" s="14">
        <f t="shared" si="60"/>
        <v>868.09376213037001</v>
      </c>
      <c r="HO30" s="14">
        <f t="shared" si="60"/>
        <v>0</v>
      </c>
      <c r="HP30" s="15">
        <f t="shared" si="60"/>
        <v>16633.647601234792</v>
      </c>
      <c r="HQ30" s="14">
        <f t="shared" si="59"/>
        <v>9465.8905717634443</v>
      </c>
      <c r="HR30" s="14">
        <f t="shared" si="59"/>
        <v>1481.6310166753526</v>
      </c>
      <c r="HS30" s="14">
        <f t="shared" si="59"/>
        <v>3935.7768385455106</v>
      </c>
      <c r="HT30" s="14">
        <f t="shared" si="59"/>
        <v>868.09376213037001</v>
      </c>
      <c r="HU30" s="15">
        <f t="shared" si="59"/>
        <v>15751.392189114678</v>
      </c>
    </row>
    <row r="31" spans="1:229" x14ac:dyDescent="0.3">
      <c r="A31" s="5" t="str">
        <f>[1]Download!A31</f>
        <v>FY1987</v>
      </c>
      <c r="B31" s="1" t="s">
        <v>176</v>
      </c>
      <c r="C31" s="6">
        <f>[1]Download!C31</f>
        <v>541300</v>
      </c>
      <c r="D31" s="17">
        <f>[1]Download!D31</f>
        <v>2.1921256931608131</v>
      </c>
      <c r="E31" s="16">
        <v>17.57</v>
      </c>
      <c r="F31" s="7">
        <f>[1]Download!F31</f>
        <v>1394.5</v>
      </c>
      <c r="G31" s="8">
        <f>[1]Download!G31+[1]Download!H31</f>
        <v>404.9</v>
      </c>
      <c r="H31" s="8">
        <f t="shared" si="6"/>
        <v>1799.4</v>
      </c>
      <c r="I31" s="8">
        <f>[1]Download!K31</f>
        <v>303.42500000000001</v>
      </c>
      <c r="J31" s="8">
        <f>[1]Download!J31</f>
        <v>0</v>
      </c>
      <c r="K31" s="8">
        <f t="shared" si="7"/>
        <v>2102.8250000000003</v>
      </c>
      <c r="L31" s="7">
        <f>[1]Download!N31/1000</f>
        <v>1882.9648999999999</v>
      </c>
      <c r="M31" s="8">
        <f>[1]Download!R31/1000</f>
        <v>313.35990000000004</v>
      </c>
      <c r="N31" s="8">
        <f>[1]Download!AD31/1000</f>
        <v>215.58010000000002</v>
      </c>
      <c r="O31" s="8">
        <f>[1]Download!V31/1000</f>
        <v>303.42500000000001</v>
      </c>
      <c r="P31" s="8">
        <f t="shared" si="8"/>
        <v>2715.3299000000002</v>
      </c>
      <c r="Q31" s="8">
        <f>[1]Download!Z31/1000</f>
        <v>36</v>
      </c>
      <c r="R31" s="8">
        <f t="shared" si="9"/>
        <v>-648.50489999999968</v>
      </c>
      <c r="S31" s="8">
        <f t="shared" si="0"/>
        <v>-612.50489999999968</v>
      </c>
      <c r="T31" s="7">
        <f>[1]Download!O31/1000</f>
        <v>126.81360000000001</v>
      </c>
      <c r="U31" s="8">
        <f>[1]Download!S31/1000</f>
        <v>0</v>
      </c>
      <c r="V31" s="8">
        <f>[1]Download!AE31/1000</f>
        <v>12.766500000000001</v>
      </c>
      <c r="W31" s="8">
        <f t="shared" si="30"/>
        <v>139.58010000000002</v>
      </c>
      <c r="X31" s="8">
        <f t="shared" si="31"/>
        <v>1938.9801000000004</v>
      </c>
      <c r="Y31" s="7">
        <f>[1]Download!Q31/1000</f>
        <v>54.548999999999999</v>
      </c>
      <c r="Z31" s="8">
        <f>[1]Download!U31/1000</f>
        <v>10.178900000000001</v>
      </c>
      <c r="AA31" s="8">
        <f>[1]Download!AG31/1000</f>
        <v>34.965699999999998</v>
      </c>
      <c r="AB31" s="8">
        <f t="shared" si="32"/>
        <v>99.693600000000004</v>
      </c>
      <c r="AC31" s="8">
        <f t="shared" si="33"/>
        <v>2038.6737000000005</v>
      </c>
      <c r="AD31" s="7">
        <f>[1]Download!P31/1000</f>
        <v>308.73579999999998</v>
      </c>
      <c r="AE31" s="8">
        <f>[1]Download!T31/1000</f>
        <v>0</v>
      </c>
      <c r="AF31" s="8">
        <f>[1]Download!AF31/1000</f>
        <v>357.32659999999998</v>
      </c>
      <c r="AG31" s="8">
        <f t="shared" si="34"/>
        <v>666.06240000000003</v>
      </c>
      <c r="AH31" s="8">
        <f t="shared" si="35"/>
        <v>2704.7361000000005</v>
      </c>
      <c r="AI31" s="7">
        <f t="shared" si="44"/>
        <v>3056.9192791127539</v>
      </c>
      <c r="AJ31" s="8">
        <f t="shared" si="45"/>
        <v>887.59169316081318</v>
      </c>
      <c r="AK31" s="8">
        <f t="shared" si="46"/>
        <v>3944.5109722735669</v>
      </c>
      <c r="AL31" s="8">
        <f t="shared" si="47"/>
        <v>665.14573844731979</v>
      </c>
      <c r="AM31" s="8">
        <f t="shared" si="48"/>
        <v>0</v>
      </c>
      <c r="AN31" s="8">
        <f t="shared" si="49"/>
        <v>4609.6567107208866</v>
      </c>
      <c r="AO31" s="7">
        <f t="shared" si="63"/>
        <v>4127.6957366099814</v>
      </c>
      <c r="AP31" s="8">
        <f t="shared" si="63"/>
        <v>686.92428799630318</v>
      </c>
      <c r="AQ31" s="8">
        <f t="shared" si="61"/>
        <v>472.57867614417745</v>
      </c>
      <c r="AR31" s="8">
        <f t="shared" si="61"/>
        <v>665.14573844731979</v>
      </c>
      <c r="AS31" s="8">
        <f t="shared" si="61"/>
        <v>5952.3444391977819</v>
      </c>
      <c r="AT31" s="8">
        <f t="shared" si="61"/>
        <v>78.916524953789263</v>
      </c>
      <c r="AU31" s="8">
        <f t="shared" si="61"/>
        <v>-1421.604253430683</v>
      </c>
      <c r="AV31" s="8">
        <f t="shared" si="61"/>
        <v>-1342.6877284768939</v>
      </c>
      <c r="AW31" s="7">
        <f t="shared" si="61"/>
        <v>277.99135080221811</v>
      </c>
      <c r="AX31" s="8">
        <f t="shared" si="61"/>
        <v>0</v>
      </c>
      <c r="AY31" s="8">
        <f t="shared" si="61"/>
        <v>27.985772661737521</v>
      </c>
      <c r="AZ31" s="8">
        <f t="shared" si="61"/>
        <v>305.97712346395565</v>
      </c>
      <c r="BA31" s="8">
        <f t="shared" si="61"/>
        <v>4250.4880957375235</v>
      </c>
      <c r="BB31" s="7">
        <f t="shared" si="61"/>
        <v>119.57826443622919</v>
      </c>
      <c r="BC31" s="8">
        <f t="shared" si="61"/>
        <v>22.313428218114602</v>
      </c>
      <c r="BD31" s="8">
        <f t="shared" si="61"/>
        <v>76.649209349353043</v>
      </c>
      <c r="BE31" s="8">
        <f t="shared" si="61"/>
        <v>218.54090200369683</v>
      </c>
      <c r="BF31" s="8">
        <f t="shared" ref="BF31:BK67" si="71">AC31*$D31</f>
        <v>4469.0289977412203</v>
      </c>
      <c r="BG31" s="7">
        <f t="shared" si="62"/>
        <v>676.78767957855814</v>
      </c>
      <c r="BH31" s="8">
        <f t="shared" si="62"/>
        <v>0</v>
      </c>
      <c r="BI31" s="8">
        <f t="shared" si="62"/>
        <v>783.30482070979656</v>
      </c>
      <c r="BJ31" s="8">
        <f t="shared" si="62"/>
        <v>1460.0925002883548</v>
      </c>
      <c r="BK31" s="8">
        <f t="shared" si="62"/>
        <v>5929.1214980295754</v>
      </c>
      <c r="BL31" s="7">
        <f t="shared" si="10"/>
        <v>2576.2054313689264</v>
      </c>
      <c r="BM31" s="8">
        <f t="shared" si="10"/>
        <v>748.01404027341573</v>
      </c>
      <c r="BN31" s="8">
        <f t="shared" si="10"/>
        <v>3324.2194716423428</v>
      </c>
      <c r="BO31" s="8">
        <f t="shared" si="10"/>
        <v>560.54867910585631</v>
      </c>
      <c r="BP31" s="8">
        <f t="shared" si="10"/>
        <v>0</v>
      </c>
      <c r="BQ31" s="8">
        <f t="shared" si="10"/>
        <v>3884.7681507481993</v>
      </c>
      <c r="BR31" s="7">
        <f t="shared" si="10"/>
        <v>3478.5976353223718</v>
      </c>
      <c r="BS31" s="8">
        <f t="shared" si="10"/>
        <v>578.90245704784786</v>
      </c>
      <c r="BT31" s="8">
        <f t="shared" si="10"/>
        <v>398.26362460742661</v>
      </c>
      <c r="BU31" s="8">
        <f t="shared" si="10"/>
        <v>560.54867910585631</v>
      </c>
      <c r="BV31" s="8">
        <f t="shared" si="10"/>
        <v>5016.3123960835028</v>
      </c>
      <c r="BW31" s="8">
        <f t="shared" si="10"/>
        <v>66.506558285608719</v>
      </c>
      <c r="BX31" s="8">
        <f t="shared" si="10"/>
        <v>-1198.0508036209119</v>
      </c>
      <c r="BY31" s="8">
        <f t="shared" si="10"/>
        <v>-1131.5442453353032</v>
      </c>
      <c r="BZ31" s="7">
        <f t="shared" si="10"/>
        <v>234.2760022168853</v>
      </c>
      <c r="CA31" s="8">
        <f t="shared" si="10"/>
        <v>0</v>
      </c>
      <c r="CB31" s="8">
        <f t="shared" si="64"/>
        <v>23.584888232033993</v>
      </c>
      <c r="CC31" s="8">
        <f t="shared" si="64"/>
        <v>257.86089044891929</v>
      </c>
      <c r="CD31" s="8">
        <f t="shared" si="64"/>
        <v>3582.0803620912625</v>
      </c>
      <c r="CE31" s="7">
        <f t="shared" si="64"/>
        <v>100.7740624422686</v>
      </c>
      <c r="CF31" s="8">
        <f t="shared" si="64"/>
        <v>18.804544614816184</v>
      </c>
      <c r="CG31" s="8">
        <f t="shared" si="64"/>
        <v>64.59578791797523</v>
      </c>
      <c r="CH31" s="8">
        <f t="shared" si="64"/>
        <v>184.17439497506004</v>
      </c>
      <c r="CI31" s="8">
        <f t="shared" si="64"/>
        <v>3766.2547570663228</v>
      </c>
      <c r="CJ31" s="7">
        <f t="shared" si="64"/>
        <v>570.35987437650101</v>
      </c>
      <c r="CK31" s="8">
        <f t="shared" si="64"/>
        <v>0</v>
      </c>
      <c r="CL31" s="8">
        <f t="shared" si="64"/>
        <v>660.12673194162198</v>
      </c>
      <c r="CM31" s="8">
        <f t="shared" si="64"/>
        <v>1230.4866063181232</v>
      </c>
      <c r="CN31" s="8">
        <f t="shared" si="64"/>
        <v>4996.7413633844453</v>
      </c>
      <c r="CO31" s="7">
        <f t="shared" si="69"/>
        <v>5647.3661169642592</v>
      </c>
      <c r="CP31" s="8">
        <f t="shared" si="69"/>
        <v>1639.7407965283819</v>
      </c>
      <c r="CQ31" s="8">
        <f t="shared" si="69"/>
        <v>7287.1069134926429</v>
      </c>
      <c r="CR31" s="8">
        <f t="shared" si="69"/>
        <v>1228.7931617353033</v>
      </c>
      <c r="CS31" s="8">
        <f t="shared" si="69"/>
        <v>0</v>
      </c>
      <c r="CT31" s="8">
        <f t="shared" si="69"/>
        <v>8515.9000752279462</v>
      </c>
      <c r="CU31" s="7">
        <f t="shared" si="69"/>
        <v>7625.5232525586198</v>
      </c>
      <c r="CV31" s="8">
        <f t="shared" si="69"/>
        <v>1269.0269499285114</v>
      </c>
      <c r="CW31" s="8">
        <f t="shared" si="69"/>
        <v>873.04392415329289</v>
      </c>
      <c r="CX31" s="8">
        <f t="shared" si="69"/>
        <v>1228.7931617353033</v>
      </c>
      <c r="CY31" s="8">
        <f t="shared" si="69"/>
        <v>10996.387288375729</v>
      </c>
      <c r="CZ31" s="8">
        <f t="shared" si="69"/>
        <v>145.79073518158003</v>
      </c>
      <c r="DA31" s="8">
        <f t="shared" si="69"/>
        <v>-2626.2779483293607</v>
      </c>
      <c r="DB31" s="8">
        <f t="shared" si="69"/>
        <v>-2480.4872131477805</v>
      </c>
      <c r="DC31" s="7">
        <f t="shared" si="69"/>
        <v>513.56244375063386</v>
      </c>
      <c r="DD31" s="8">
        <f t="shared" si="67"/>
        <v>0</v>
      </c>
      <c r="DE31" s="8">
        <f t="shared" si="58"/>
        <v>51.70103946376782</v>
      </c>
      <c r="DF31" s="8">
        <f t="shared" si="58"/>
        <v>565.26348321440173</v>
      </c>
      <c r="DG31" s="8">
        <f t="shared" si="58"/>
        <v>7852.3703967070451</v>
      </c>
      <c r="DH31" s="7">
        <f t="shared" si="58"/>
        <v>220.90941148388913</v>
      </c>
      <c r="DI31" s="8">
        <f t="shared" si="58"/>
        <v>41.221925398327365</v>
      </c>
      <c r="DJ31" s="8">
        <f t="shared" si="58"/>
        <v>141.60208636496031</v>
      </c>
      <c r="DK31" s="8">
        <f t="shared" si="58"/>
        <v>403.73342324717686</v>
      </c>
      <c r="DL31" s="8">
        <f t="shared" si="55"/>
        <v>8256.1038199542218</v>
      </c>
      <c r="DM31" s="7">
        <f t="shared" si="55"/>
        <v>1250.3005349687016</v>
      </c>
      <c r="DN31" s="8">
        <f t="shared" si="55"/>
        <v>0</v>
      </c>
      <c r="DO31" s="8">
        <f t="shared" si="55"/>
        <v>1447.0807698315102</v>
      </c>
      <c r="DP31" s="8">
        <f t="shared" si="55"/>
        <v>2697.3813048002125</v>
      </c>
      <c r="DQ31" s="12">
        <f t="shared" si="55"/>
        <v>10953.485124754434</v>
      </c>
      <c r="DR31" s="11">
        <f t="shared" si="11"/>
        <v>1938.9801000000002</v>
      </c>
      <c r="DS31" s="11">
        <f t="shared" si="12"/>
        <v>303.42500000000001</v>
      </c>
      <c r="DT31" s="11">
        <f t="shared" si="12"/>
        <v>0</v>
      </c>
      <c r="DU31" s="12">
        <f t="shared" si="13"/>
        <v>2242.4051000000004</v>
      </c>
      <c r="DV31" s="8">
        <f t="shared" si="14"/>
        <v>2009.7784999999999</v>
      </c>
      <c r="DW31" s="8">
        <f t="shared" si="14"/>
        <v>313.35990000000004</v>
      </c>
      <c r="DX31" s="8">
        <f t="shared" si="14"/>
        <v>228.34660000000002</v>
      </c>
      <c r="DY31" s="8">
        <f t="shared" si="15"/>
        <v>303.42500000000001</v>
      </c>
      <c r="DZ31" s="12">
        <f t="shared" si="16"/>
        <v>2854.91</v>
      </c>
      <c r="EA31" s="11">
        <f t="shared" si="17"/>
        <v>2038.6737000000003</v>
      </c>
      <c r="EB31" s="11">
        <f t="shared" si="18"/>
        <v>303.42500000000001</v>
      </c>
      <c r="EC31" s="11">
        <f t="shared" si="18"/>
        <v>0</v>
      </c>
      <c r="ED31" s="12">
        <f t="shared" si="19"/>
        <v>2342.0987000000005</v>
      </c>
      <c r="EE31" s="8">
        <f t="shared" si="20"/>
        <v>2064.3274999999999</v>
      </c>
      <c r="EF31" s="8">
        <f t="shared" si="20"/>
        <v>323.53880000000004</v>
      </c>
      <c r="EG31" s="8">
        <f t="shared" si="20"/>
        <v>263.31230000000005</v>
      </c>
      <c r="EH31" s="8">
        <f t="shared" si="21"/>
        <v>303.42500000000001</v>
      </c>
      <c r="EI31" s="12">
        <f t="shared" si="22"/>
        <v>2954.6035999999999</v>
      </c>
      <c r="EJ31" s="11">
        <f t="shared" si="23"/>
        <v>2704.7361000000001</v>
      </c>
      <c r="EK31" s="11">
        <f t="shared" si="24"/>
        <v>303.42500000000001</v>
      </c>
      <c r="EL31" s="11">
        <f t="shared" si="24"/>
        <v>0</v>
      </c>
      <c r="EM31" s="12">
        <f t="shared" si="25"/>
        <v>3008.1611000000003</v>
      </c>
      <c r="EN31" s="8">
        <f t="shared" si="26"/>
        <v>2373.0632999999998</v>
      </c>
      <c r="EO31" s="8">
        <f t="shared" si="26"/>
        <v>323.53880000000004</v>
      </c>
      <c r="EP31" s="8">
        <f t="shared" si="26"/>
        <v>620.63890000000004</v>
      </c>
      <c r="EQ31" s="8">
        <f t="shared" si="27"/>
        <v>303.42500000000001</v>
      </c>
      <c r="ER31" s="12">
        <f t="shared" si="28"/>
        <v>3620.6660000000002</v>
      </c>
      <c r="ES31" s="8">
        <f t="shared" si="50"/>
        <v>4250.4880957375235</v>
      </c>
      <c r="ET31" s="8">
        <f t="shared" si="50"/>
        <v>665.14573844731979</v>
      </c>
      <c r="EU31" s="8">
        <f t="shared" si="50"/>
        <v>0</v>
      </c>
      <c r="EV31" s="12">
        <f t="shared" si="50"/>
        <v>4915.6338341848432</v>
      </c>
      <c r="EW31" s="14">
        <f t="shared" si="51"/>
        <v>5032.5324441737521</v>
      </c>
      <c r="EX31" s="14">
        <f t="shared" si="51"/>
        <v>238.23539765619222</v>
      </c>
      <c r="EY31" s="14">
        <f t="shared" si="51"/>
        <v>1834.5685097744913</v>
      </c>
      <c r="EZ31" s="14">
        <f t="shared" si="51"/>
        <v>1347.4924295711644</v>
      </c>
      <c r="FA31" s="15">
        <f t="shared" si="51"/>
        <v>8452.8287811755999</v>
      </c>
      <c r="FB31" s="14">
        <f t="shared" si="52"/>
        <v>4469.0289977412203</v>
      </c>
      <c r="FC31" s="14">
        <f t="shared" si="52"/>
        <v>665.14573844731979</v>
      </c>
      <c r="FD31" s="14">
        <f t="shared" si="52"/>
        <v>0</v>
      </c>
      <c r="FE31" s="15">
        <f t="shared" si="52"/>
        <v>5134.17473618854</v>
      </c>
      <c r="FF31" s="14">
        <f t="shared" si="52"/>
        <v>4525.2653518484285</v>
      </c>
      <c r="FG31" s="14">
        <f t="shared" si="52"/>
        <v>709.23771621441779</v>
      </c>
      <c r="FH31" s="14">
        <f t="shared" si="52"/>
        <v>577.21365815526804</v>
      </c>
      <c r="FI31" s="14">
        <f t="shared" si="52"/>
        <v>665.14573844731979</v>
      </c>
      <c r="FJ31" s="15">
        <f t="shared" si="52"/>
        <v>6476.8624646654334</v>
      </c>
      <c r="FK31" s="14">
        <f t="shared" si="52"/>
        <v>5929.1214980295745</v>
      </c>
      <c r="FL31" s="8">
        <f t="shared" si="52"/>
        <v>665.14573844731979</v>
      </c>
      <c r="FM31" s="8">
        <f t="shared" si="52"/>
        <v>0</v>
      </c>
      <c r="FN31" s="12">
        <f t="shared" si="52"/>
        <v>6594.2672364768941</v>
      </c>
      <c r="FO31" s="8">
        <f t="shared" si="52"/>
        <v>5202.0530314269863</v>
      </c>
      <c r="FP31" s="8">
        <f t="shared" si="52"/>
        <v>709.23771621441779</v>
      </c>
      <c r="FQ31" s="8">
        <f t="shared" si="52"/>
        <v>1360.5184788650647</v>
      </c>
      <c r="FR31" s="8">
        <f t="shared" si="65"/>
        <v>665.14573844731979</v>
      </c>
      <c r="FS31" s="12">
        <f t="shared" si="65"/>
        <v>7936.9549649537885</v>
      </c>
      <c r="FT31" s="14">
        <f t="shared" si="68"/>
        <v>3582.080362091262</v>
      </c>
      <c r="FU31" s="14">
        <f t="shared" si="68"/>
        <v>560.54867910585631</v>
      </c>
      <c r="FV31" s="14">
        <f t="shared" si="68"/>
        <v>0</v>
      </c>
      <c r="FW31" s="15">
        <f t="shared" si="68"/>
        <v>4142.6290411971186</v>
      </c>
      <c r="FX31" s="14">
        <f t="shared" si="68"/>
        <v>3712.8736375392573</v>
      </c>
      <c r="FY31" s="14">
        <f t="shared" si="68"/>
        <v>578.90245704784786</v>
      </c>
      <c r="FZ31" s="14">
        <f t="shared" si="66"/>
        <v>421.84851283946062</v>
      </c>
      <c r="GA31" s="14">
        <f t="shared" si="66"/>
        <v>560.54867910585631</v>
      </c>
      <c r="GB31" s="15">
        <f t="shared" si="66"/>
        <v>5274.173286532422</v>
      </c>
      <c r="GC31" s="14">
        <f t="shared" si="66"/>
        <v>3766.2547570663223</v>
      </c>
      <c r="GD31" s="14">
        <f t="shared" si="66"/>
        <v>560.54867910585631</v>
      </c>
      <c r="GE31" s="14">
        <f t="shared" si="66"/>
        <v>0</v>
      </c>
      <c r="GF31" s="15">
        <f t="shared" si="66"/>
        <v>4326.8034361721784</v>
      </c>
      <c r="GG31" s="14">
        <f t="shared" si="66"/>
        <v>3813.6476999815259</v>
      </c>
      <c r="GH31" s="14">
        <f t="shared" si="66"/>
        <v>597.70700166266397</v>
      </c>
      <c r="GI31" s="14">
        <f t="shared" si="66"/>
        <v>486.44430075743588</v>
      </c>
      <c r="GJ31" s="14">
        <f t="shared" si="56"/>
        <v>560.54867910585631</v>
      </c>
      <c r="GK31" s="15">
        <f t="shared" si="56"/>
        <v>5458.3476815074819</v>
      </c>
      <c r="GL31" s="14">
        <f t="shared" si="56"/>
        <v>4996.7413633844444</v>
      </c>
      <c r="GM31" s="14">
        <f t="shared" si="56"/>
        <v>560.54867910585631</v>
      </c>
      <c r="GN31" s="14">
        <f t="shared" si="56"/>
        <v>0</v>
      </c>
      <c r="GO31" s="15">
        <f t="shared" si="56"/>
        <v>5557.2900424903019</v>
      </c>
      <c r="GP31" s="14">
        <f t="shared" si="54"/>
        <v>4384.0075743580273</v>
      </c>
      <c r="GQ31" s="14">
        <f t="shared" si="54"/>
        <v>597.70700166266397</v>
      </c>
      <c r="GR31" s="14">
        <f t="shared" si="54"/>
        <v>1146.5710326990579</v>
      </c>
      <c r="GS31" s="14">
        <f t="shared" si="54"/>
        <v>560.54867910585631</v>
      </c>
      <c r="GT31" s="15">
        <f t="shared" si="54"/>
        <v>6688.8342878256053</v>
      </c>
      <c r="GU31" s="14">
        <f t="shared" ref="GU31:HE65" si="72">FT31*$D31</f>
        <v>7852.3703967070442</v>
      </c>
      <c r="GV31" s="14">
        <f t="shared" si="72"/>
        <v>1228.7931617353033</v>
      </c>
      <c r="GW31" s="14">
        <f t="shared" si="72"/>
        <v>0</v>
      </c>
      <c r="GX31" s="15">
        <f t="shared" si="72"/>
        <v>9081.1635584423475</v>
      </c>
      <c r="GY31" s="14">
        <f t="shared" si="72"/>
        <v>8139.0856963092538</v>
      </c>
      <c r="GZ31" s="14">
        <f t="shared" si="72"/>
        <v>1269.0269499285114</v>
      </c>
      <c r="HA31" s="14">
        <f t="shared" si="70"/>
        <v>924.74496361706076</v>
      </c>
      <c r="HB31" s="14">
        <f t="shared" si="70"/>
        <v>1228.7931617353033</v>
      </c>
      <c r="HC31" s="15">
        <f t="shared" si="70"/>
        <v>11561.65077159013</v>
      </c>
      <c r="HD31" s="14">
        <f t="shared" si="70"/>
        <v>8256.1038199542218</v>
      </c>
      <c r="HE31" s="14">
        <f t="shared" si="70"/>
        <v>1228.7931617353033</v>
      </c>
      <c r="HF31" s="14">
        <f t="shared" si="70"/>
        <v>0</v>
      </c>
      <c r="HG31" s="15">
        <f t="shared" si="70"/>
        <v>9484.8969816895242</v>
      </c>
      <c r="HH31" s="14">
        <f t="shared" si="70"/>
        <v>8359.9951077931437</v>
      </c>
      <c r="HI31" s="14">
        <f t="shared" si="70"/>
        <v>1310.2488753268385</v>
      </c>
      <c r="HJ31" s="14">
        <f t="shared" si="70"/>
        <v>1066.3470499820212</v>
      </c>
      <c r="HK31" s="14">
        <f t="shared" si="60"/>
        <v>1228.7931617353033</v>
      </c>
      <c r="HL31" s="15">
        <f t="shared" si="60"/>
        <v>11965.384194837306</v>
      </c>
      <c r="HM31" s="14">
        <f t="shared" si="60"/>
        <v>10953.485124754432</v>
      </c>
      <c r="HN31" s="14">
        <f t="shared" si="60"/>
        <v>1228.7931617353033</v>
      </c>
      <c r="HO31" s="14">
        <f t="shared" si="60"/>
        <v>0</v>
      </c>
      <c r="HP31" s="15">
        <f t="shared" si="60"/>
        <v>12182.278286489738</v>
      </c>
      <c r="HQ31" s="14">
        <f t="shared" si="59"/>
        <v>9610.2956427618446</v>
      </c>
      <c r="HR31" s="14">
        <f t="shared" si="59"/>
        <v>1310.2488753268385</v>
      </c>
      <c r="HS31" s="14">
        <f t="shared" si="59"/>
        <v>2513.4278198135316</v>
      </c>
      <c r="HT31" s="14">
        <f t="shared" si="59"/>
        <v>1228.7931617353033</v>
      </c>
      <c r="HU31" s="15">
        <f t="shared" si="59"/>
        <v>14662.765499637519</v>
      </c>
    </row>
    <row r="32" spans="1:229" x14ac:dyDescent="0.3">
      <c r="A32" s="5" t="str">
        <f>[1]Download!A32</f>
        <v>FY1988</v>
      </c>
      <c r="B32" s="1" t="s">
        <v>176</v>
      </c>
      <c r="C32" s="6">
        <f>[1]Download!C32</f>
        <v>535000</v>
      </c>
      <c r="D32" s="17">
        <f>[1]Download!D32</f>
        <v>2.1840515653775321</v>
      </c>
      <c r="E32" s="16">
        <v>15.81</v>
      </c>
      <c r="F32" s="7">
        <f>[1]Download!F32</f>
        <v>1949.6000000000001</v>
      </c>
      <c r="G32" s="8">
        <f>[1]Download!G32+[1]Download!H32</f>
        <v>356.2</v>
      </c>
      <c r="H32" s="8">
        <f t="shared" si="6"/>
        <v>2305.8000000000002</v>
      </c>
      <c r="I32" s="8">
        <f>[1]Download!K32</f>
        <v>390.983</v>
      </c>
      <c r="J32" s="8">
        <f>[1]Download!J32</f>
        <v>0</v>
      </c>
      <c r="K32" s="8">
        <f t="shared" si="7"/>
        <v>2696.7830000000004</v>
      </c>
      <c r="L32" s="7">
        <f>[1]Download!N32/1000</f>
        <v>1772.9774</v>
      </c>
      <c r="M32" s="8">
        <f>[1]Download!R32/1000</f>
        <v>278.05029999999999</v>
      </c>
      <c r="N32" s="8">
        <f>[1]Download!AD32/1000</f>
        <v>88.500799999999998</v>
      </c>
      <c r="O32" s="8">
        <f>[1]Download!V32/1000</f>
        <v>390.983</v>
      </c>
      <c r="P32" s="8">
        <f t="shared" si="8"/>
        <v>2530.5115000000001</v>
      </c>
      <c r="Q32" s="8">
        <f>[1]Download!Z32/1000</f>
        <v>-18.294</v>
      </c>
      <c r="R32" s="8">
        <f t="shared" si="9"/>
        <v>184.56550000000036</v>
      </c>
      <c r="S32" s="8">
        <f t="shared" si="0"/>
        <v>166.27150000000034</v>
      </c>
      <c r="T32" s="7">
        <f>[1]Download!O32/1000</f>
        <v>138.24850000000001</v>
      </c>
      <c r="U32" s="8">
        <f>[1]Download!S32/1000</f>
        <v>4.4157000000000002</v>
      </c>
      <c r="V32" s="8">
        <f>[1]Download!AE32/1000</f>
        <v>3.7</v>
      </c>
      <c r="W32" s="8">
        <f t="shared" si="30"/>
        <v>146.36419999999998</v>
      </c>
      <c r="X32" s="8">
        <f t="shared" si="31"/>
        <v>2452.1642000000002</v>
      </c>
      <c r="Y32" s="7">
        <f>[1]Download!Q32/1000</f>
        <v>83.987100000000012</v>
      </c>
      <c r="Z32" s="8">
        <f>[1]Download!U32/1000</f>
        <v>8.3782000000000014</v>
      </c>
      <c r="AA32" s="8">
        <f>[1]Download!AG32/1000</f>
        <v>45.837600000000002</v>
      </c>
      <c r="AB32" s="8">
        <f t="shared" si="32"/>
        <v>138.20290000000003</v>
      </c>
      <c r="AC32" s="8">
        <f t="shared" si="33"/>
        <v>2590.3671000000004</v>
      </c>
      <c r="AD32" s="7">
        <f>[1]Download!P32/1000</f>
        <v>329.70640000000003</v>
      </c>
      <c r="AE32" s="8">
        <f>[1]Download!T32/1000</f>
        <v>0</v>
      </c>
      <c r="AF32" s="8">
        <f>[1]Download!AF32/1000</f>
        <v>209.4367</v>
      </c>
      <c r="AG32" s="8">
        <f t="shared" si="34"/>
        <v>539.1431</v>
      </c>
      <c r="AH32" s="8">
        <f t="shared" si="35"/>
        <v>3129.5102000000006</v>
      </c>
      <c r="AI32" s="7">
        <f t="shared" si="44"/>
        <v>4258.0269318600367</v>
      </c>
      <c r="AJ32" s="8">
        <f t="shared" si="45"/>
        <v>777.95916758747694</v>
      </c>
      <c r="AK32" s="8">
        <f t="shared" si="46"/>
        <v>5035.9860994475139</v>
      </c>
      <c r="AL32" s="8">
        <f t="shared" si="47"/>
        <v>853.92703318600365</v>
      </c>
      <c r="AM32" s="8">
        <f t="shared" si="48"/>
        <v>0</v>
      </c>
      <c r="AN32" s="8">
        <f t="shared" si="49"/>
        <v>5889.9131326335173</v>
      </c>
      <c r="AO32" s="7">
        <f t="shared" si="63"/>
        <v>3872.274065848987</v>
      </c>
      <c r="AP32" s="8">
        <f t="shared" si="63"/>
        <v>607.27619296869238</v>
      </c>
      <c r="AQ32" s="8">
        <f t="shared" si="63"/>
        <v>193.29031077716388</v>
      </c>
      <c r="AR32" s="8">
        <f t="shared" si="63"/>
        <v>853.92703318600365</v>
      </c>
      <c r="AS32" s="8">
        <f t="shared" si="63"/>
        <v>5526.7676027808466</v>
      </c>
      <c r="AT32" s="8">
        <f t="shared" si="63"/>
        <v>-39.955039337016572</v>
      </c>
      <c r="AU32" s="8">
        <f t="shared" si="63"/>
        <v>403.10056918968769</v>
      </c>
      <c r="AV32" s="8">
        <f t="shared" si="63"/>
        <v>363.14552985267107</v>
      </c>
      <c r="AW32" s="7">
        <f t="shared" si="63"/>
        <v>301.94185283609573</v>
      </c>
      <c r="AX32" s="8">
        <f t="shared" si="63"/>
        <v>9.6441164972375688</v>
      </c>
      <c r="AY32" s="8">
        <f t="shared" si="63"/>
        <v>8.0809907918968698</v>
      </c>
      <c r="AZ32" s="8">
        <f t="shared" si="63"/>
        <v>319.66696012523016</v>
      </c>
      <c r="BA32" s="8">
        <f t="shared" si="63"/>
        <v>5355.6530595727436</v>
      </c>
      <c r="BB32" s="7">
        <f t="shared" si="63"/>
        <v>183.43215722651937</v>
      </c>
      <c r="BC32" s="8">
        <f t="shared" si="63"/>
        <v>18.298420825046044</v>
      </c>
      <c r="BD32" s="8">
        <f t="shared" si="63"/>
        <v>100.11168203314917</v>
      </c>
      <c r="BE32" s="8">
        <f t="shared" ref="BE32:BE67" si="73">AB32*$D32</f>
        <v>301.84226008471461</v>
      </c>
      <c r="BF32" s="8">
        <f t="shared" si="71"/>
        <v>5657.4953196574588</v>
      </c>
      <c r="BG32" s="7">
        <f t="shared" si="62"/>
        <v>720.09577903499087</v>
      </c>
      <c r="BH32" s="8">
        <f t="shared" si="62"/>
        <v>0</v>
      </c>
      <c r="BI32" s="8">
        <f t="shared" si="62"/>
        <v>457.4205524825046</v>
      </c>
      <c r="BJ32" s="8">
        <f t="shared" si="62"/>
        <v>1177.5163315174952</v>
      </c>
      <c r="BK32" s="8">
        <f t="shared" si="62"/>
        <v>6835.0116511749547</v>
      </c>
      <c r="BL32" s="7">
        <f t="shared" si="10"/>
        <v>3644.1121495327106</v>
      </c>
      <c r="BM32" s="8">
        <f t="shared" si="10"/>
        <v>665.79439252336442</v>
      </c>
      <c r="BN32" s="8">
        <f t="shared" si="10"/>
        <v>4309.9065420560746</v>
      </c>
      <c r="BO32" s="8">
        <f t="shared" si="10"/>
        <v>730.80934579439247</v>
      </c>
      <c r="BP32" s="8">
        <f t="shared" si="10"/>
        <v>0</v>
      </c>
      <c r="BQ32" s="8">
        <f t="shared" si="10"/>
        <v>5040.7158878504679</v>
      </c>
      <c r="BR32" s="7">
        <f t="shared" si="10"/>
        <v>3313.9764485981309</v>
      </c>
      <c r="BS32" s="8">
        <f t="shared" si="10"/>
        <v>519.72018691588778</v>
      </c>
      <c r="BT32" s="8">
        <f t="shared" si="10"/>
        <v>165.42205607476637</v>
      </c>
      <c r="BU32" s="8">
        <f t="shared" si="10"/>
        <v>730.80934579439247</v>
      </c>
      <c r="BV32" s="8">
        <f t="shared" si="10"/>
        <v>4729.928037383178</v>
      </c>
      <c r="BW32" s="8">
        <f t="shared" si="10"/>
        <v>-34.194392523364485</v>
      </c>
      <c r="BX32" s="8">
        <f t="shared" si="10"/>
        <v>344.98224299065487</v>
      </c>
      <c r="BY32" s="8">
        <f t="shared" si="10"/>
        <v>310.78785046729035</v>
      </c>
      <c r="BZ32" s="7">
        <f t="shared" si="10"/>
        <v>258.40841121495328</v>
      </c>
      <c r="CA32" s="8">
        <f t="shared" si="10"/>
        <v>8.2536448598130843</v>
      </c>
      <c r="CB32" s="8">
        <f t="shared" si="64"/>
        <v>6.91588785046729</v>
      </c>
      <c r="CC32" s="8">
        <f t="shared" si="64"/>
        <v>273.57794392523363</v>
      </c>
      <c r="CD32" s="8">
        <f t="shared" si="64"/>
        <v>4583.4844859813084</v>
      </c>
      <c r="CE32" s="7">
        <f t="shared" si="64"/>
        <v>156.98523364485985</v>
      </c>
      <c r="CF32" s="8">
        <f t="shared" si="64"/>
        <v>15.660186915887854</v>
      </c>
      <c r="CG32" s="8">
        <f t="shared" si="64"/>
        <v>85.677757009345797</v>
      </c>
      <c r="CH32" s="8">
        <f t="shared" si="64"/>
        <v>258.32317757009355</v>
      </c>
      <c r="CI32" s="8">
        <f t="shared" si="64"/>
        <v>4841.8076635514026</v>
      </c>
      <c r="CJ32" s="7">
        <f t="shared" si="64"/>
        <v>616.27364485981309</v>
      </c>
      <c r="CK32" s="8">
        <f t="shared" si="64"/>
        <v>0</v>
      </c>
      <c r="CL32" s="8">
        <f t="shared" si="64"/>
        <v>391.47046728971958</v>
      </c>
      <c r="CM32" s="8">
        <f t="shared" si="64"/>
        <v>1007.7441121495328</v>
      </c>
      <c r="CN32" s="8">
        <f t="shared" si="64"/>
        <v>5849.5517757009357</v>
      </c>
      <c r="CO32" s="7">
        <f t="shared" si="69"/>
        <v>7958.9288445982002</v>
      </c>
      <c r="CP32" s="8">
        <f t="shared" si="69"/>
        <v>1454.1292852102372</v>
      </c>
      <c r="CQ32" s="8">
        <f t="shared" si="69"/>
        <v>9413.0581298084362</v>
      </c>
      <c r="CR32" s="8">
        <f t="shared" si="69"/>
        <v>1596.125295674773</v>
      </c>
      <c r="CS32" s="8">
        <f t="shared" si="69"/>
        <v>0</v>
      </c>
      <c r="CT32" s="8">
        <f t="shared" si="69"/>
        <v>11009.18342548321</v>
      </c>
      <c r="CU32" s="7">
        <f t="shared" si="69"/>
        <v>7237.8954501850221</v>
      </c>
      <c r="CV32" s="8">
        <f t="shared" si="69"/>
        <v>1135.0956877919482</v>
      </c>
      <c r="CW32" s="8">
        <f t="shared" si="69"/>
        <v>361.29030051806342</v>
      </c>
      <c r="CX32" s="8">
        <f t="shared" si="69"/>
        <v>1596.125295674773</v>
      </c>
      <c r="CY32" s="8">
        <f t="shared" si="69"/>
        <v>10330.406734169808</v>
      </c>
      <c r="CZ32" s="8">
        <f t="shared" si="69"/>
        <v>-74.682316517787982</v>
      </c>
      <c r="DA32" s="8">
        <f t="shared" si="69"/>
        <v>753.45900783119191</v>
      </c>
      <c r="DB32" s="8">
        <f t="shared" si="69"/>
        <v>678.77669131340383</v>
      </c>
      <c r="DC32" s="7">
        <f t="shared" si="69"/>
        <v>564.37729502073967</v>
      </c>
      <c r="DD32" s="8">
        <f t="shared" si="67"/>
        <v>18.026385976144987</v>
      </c>
      <c r="DE32" s="8">
        <f t="shared" si="58"/>
        <v>15.10465568578854</v>
      </c>
      <c r="DF32" s="8">
        <f t="shared" si="58"/>
        <v>597.50833668267319</v>
      </c>
      <c r="DG32" s="8">
        <f t="shared" si="58"/>
        <v>10010.566466491109</v>
      </c>
      <c r="DH32" s="7">
        <f t="shared" si="58"/>
        <v>342.86384528321378</v>
      </c>
      <c r="DI32" s="8">
        <f t="shared" si="58"/>
        <v>34.202655747749617</v>
      </c>
      <c r="DJ32" s="8">
        <f t="shared" si="58"/>
        <v>187.1246393142975</v>
      </c>
      <c r="DK32" s="8">
        <f t="shared" si="58"/>
        <v>564.19114034526103</v>
      </c>
      <c r="DL32" s="8">
        <f t="shared" si="55"/>
        <v>10574.757606836372</v>
      </c>
      <c r="DM32" s="7">
        <f t="shared" si="55"/>
        <v>1345.973418756992</v>
      </c>
      <c r="DN32" s="8">
        <f t="shared" si="55"/>
        <v>0</v>
      </c>
      <c r="DO32" s="8">
        <f t="shared" si="55"/>
        <v>854.99168688318605</v>
      </c>
      <c r="DP32" s="8">
        <f t="shared" si="55"/>
        <v>2200.9651056401785</v>
      </c>
      <c r="DQ32" s="12">
        <f t="shared" si="55"/>
        <v>12775.72271247655</v>
      </c>
      <c r="DR32" s="11">
        <f t="shared" si="11"/>
        <v>2452.1642000000002</v>
      </c>
      <c r="DS32" s="11">
        <f t="shared" si="12"/>
        <v>390.983</v>
      </c>
      <c r="DT32" s="11">
        <f t="shared" si="12"/>
        <v>0</v>
      </c>
      <c r="DU32" s="12">
        <f t="shared" si="13"/>
        <v>2843.1472000000003</v>
      </c>
      <c r="DV32" s="8">
        <f t="shared" si="14"/>
        <v>1911.2258999999999</v>
      </c>
      <c r="DW32" s="8">
        <f t="shared" si="14"/>
        <v>282.46600000000001</v>
      </c>
      <c r="DX32" s="8">
        <f t="shared" si="14"/>
        <v>92.200800000000001</v>
      </c>
      <c r="DY32" s="8">
        <f t="shared" si="15"/>
        <v>390.983</v>
      </c>
      <c r="DZ32" s="12">
        <f t="shared" si="16"/>
        <v>2676.8757000000001</v>
      </c>
      <c r="EA32" s="11">
        <f t="shared" si="17"/>
        <v>2590.3671000000004</v>
      </c>
      <c r="EB32" s="11">
        <f t="shared" si="18"/>
        <v>390.983</v>
      </c>
      <c r="EC32" s="11">
        <f t="shared" si="18"/>
        <v>0</v>
      </c>
      <c r="ED32" s="12">
        <f t="shared" si="19"/>
        <v>2981.3501000000006</v>
      </c>
      <c r="EE32" s="8">
        <f t="shared" si="20"/>
        <v>1995.213</v>
      </c>
      <c r="EF32" s="8">
        <f t="shared" si="20"/>
        <v>290.8442</v>
      </c>
      <c r="EG32" s="8">
        <f t="shared" si="20"/>
        <v>138.0384</v>
      </c>
      <c r="EH32" s="8">
        <f t="shared" si="21"/>
        <v>390.983</v>
      </c>
      <c r="EI32" s="12">
        <f t="shared" si="22"/>
        <v>2815.0786000000003</v>
      </c>
      <c r="EJ32" s="11">
        <f t="shared" si="23"/>
        <v>3129.5102000000006</v>
      </c>
      <c r="EK32" s="11">
        <f t="shared" si="24"/>
        <v>390.983</v>
      </c>
      <c r="EL32" s="11">
        <f t="shared" si="24"/>
        <v>0</v>
      </c>
      <c r="EM32" s="12">
        <f t="shared" si="25"/>
        <v>3520.4932000000008</v>
      </c>
      <c r="EN32" s="8">
        <f t="shared" si="26"/>
        <v>2324.9193999999998</v>
      </c>
      <c r="EO32" s="8">
        <f t="shared" si="26"/>
        <v>290.8442</v>
      </c>
      <c r="EP32" s="8">
        <f t="shared" si="26"/>
        <v>347.4751</v>
      </c>
      <c r="EQ32" s="8">
        <f t="shared" si="27"/>
        <v>390.983</v>
      </c>
      <c r="ER32" s="12">
        <f t="shared" si="28"/>
        <v>3354.2217000000001</v>
      </c>
      <c r="ES32" s="8">
        <f t="shared" si="50"/>
        <v>5355.6530595727436</v>
      </c>
      <c r="ET32" s="8">
        <f t="shared" si="50"/>
        <v>853.92703318600365</v>
      </c>
      <c r="EU32" s="8">
        <f t="shared" si="50"/>
        <v>0</v>
      </c>
      <c r="EV32" s="12">
        <f t="shared" si="50"/>
        <v>6209.5800927587479</v>
      </c>
      <c r="EW32" s="14">
        <f t="shared" si="51"/>
        <v>4475.9681958453039</v>
      </c>
      <c r="EX32" s="14">
        <f t="shared" si="51"/>
        <v>797.77375700920811</v>
      </c>
      <c r="EY32" s="14">
        <f t="shared" si="51"/>
        <v>1205.9461307440145</v>
      </c>
      <c r="EZ32" s="14">
        <f t="shared" si="51"/>
        <v>474.5376198158379</v>
      </c>
      <c r="FA32" s="15">
        <f t="shared" si="51"/>
        <v>6954.225703414364</v>
      </c>
      <c r="FB32" s="14">
        <f t="shared" si="52"/>
        <v>5657.4953196574588</v>
      </c>
      <c r="FC32" s="14">
        <f t="shared" si="52"/>
        <v>853.92703318600365</v>
      </c>
      <c r="FD32" s="14">
        <f t="shared" si="52"/>
        <v>0</v>
      </c>
      <c r="FE32" s="15">
        <f t="shared" si="52"/>
        <v>6511.4223528434632</v>
      </c>
      <c r="FF32" s="14">
        <f t="shared" si="52"/>
        <v>4357.6480759116021</v>
      </c>
      <c r="FG32" s="14">
        <f t="shared" si="52"/>
        <v>635.21873029097605</v>
      </c>
      <c r="FH32" s="14">
        <f t="shared" si="52"/>
        <v>301.48298360220991</v>
      </c>
      <c r="FI32" s="14">
        <f t="shared" si="52"/>
        <v>853.92703318600365</v>
      </c>
      <c r="FJ32" s="15">
        <f t="shared" si="52"/>
        <v>6148.2768229907924</v>
      </c>
      <c r="FK32" s="14">
        <f t="shared" si="52"/>
        <v>6835.0116511749547</v>
      </c>
      <c r="FL32" s="8">
        <f t="shared" si="52"/>
        <v>853.92703318600365</v>
      </c>
      <c r="FM32" s="8">
        <f t="shared" si="52"/>
        <v>0</v>
      </c>
      <c r="FN32" s="12">
        <f t="shared" si="52"/>
        <v>7688.9386843609591</v>
      </c>
      <c r="FO32" s="8">
        <f t="shared" si="52"/>
        <v>5077.7438549465924</v>
      </c>
      <c r="FP32" s="8">
        <f t="shared" si="52"/>
        <v>635.21873029097605</v>
      </c>
      <c r="FQ32" s="8">
        <f t="shared" si="52"/>
        <v>758.90353608471446</v>
      </c>
      <c r="FR32" s="8">
        <f t="shared" si="65"/>
        <v>853.92703318600365</v>
      </c>
      <c r="FS32" s="12">
        <f t="shared" si="65"/>
        <v>7325.7931545082865</v>
      </c>
      <c r="FT32" s="14">
        <f t="shared" si="68"/>
        <v>4583.4844859813084</v>
      </c>
      <c r="FU32" s="14">
        <f t="shared" si="68"/>
        <v>730.80934579439247</v>
      </c>
      <c r="FV32" s="14">
        <f t="shared" si="68"/>
        <v>0</v>
      </c>
      <c r="FW32" s="15">
        <f t="shared" si="68"/>
        <v>5314.2938317757016</v>
      </c>
      <c r="FX32" s="14">
        <f t="shared" si="68"/>
        <v>3572.3848598130839</v>
      </c>
      <c r="FY32" s="14">
        <f t="shared" si="68"/>
        <v>527.973831775701</v>
      </c>
      <c r="FZ32" s="14">
        <f t="shared" si="66"/>
        <v>172.33794392523365</v>
      </c>
      <c r="GA32" s="14">
        <f t="shared" si="66"/>
        <v>730.80934579439247</v>
      </c>
      <c r="GB32" s="15">
        <f t="shared" si="66"/>
        <v>5003.5059813084117</v>
      </c>
      <c r="GC32" s="14">
        <f t="shared" si="66"/>
        <v>4841.8076635514026</v>
      </c>
      <c r="GD32" s="14">
        <f t="shared" si="66"/>
        <v>730.80934579439247</v>
      </c>
      <c r="GE32" s="14">
        <f t="shared" si="66"/>
        <v>0</v>
      </c>
      <c r="GF32" s="15">
        <f t="shared" si="66"/>
        <v>5572.6170093457949</v>
      </c>
      <c r="GG32" s="14">
        <f t="shared" si="66"/>
        <v>3729.3700934579438</v>
      </c>
      <c r="GH32" s="14">
        <f t="shared" si="66"/>
        <v>543.63401869158884</v>
      </c>
      <c r="GI32" s="14">
        <f t="shared" si="66"/>
        <v>258.0157009345794</v>
      </c>
      <c r="GJ32" s="14">
        <f t="shared" si="56"/>
        <v>730.80934579439247</v>
      </c>
      <c r="GK32" s="15">
        <f t="shared" si="56"/>
        <v>5261.829158878505</v>
      </c>
      <c r="GL32" s="14">
        <f t="shared" si="56"/>
        <v>5849.5517757009357</v>
      </c>
      <c r="GM32" s="14">
        <f t="shared" si="56"/>
        <v>730.80934579439247</v>
      </c>
      <c r="GN32" s="14">
        <f t="shared" si="56"/>
        <v>0</v>
      </c>
      <c r="GO32" s="15">
        <f t="shared" si="56"/>
        <v>6580.361121495328</v>
      </c>
      <c r="GP32" s="14">
        <f t="shared" si="54"/>
        <v>4345.6437383177563</v>
      </c>
      <c r="GQ32" s="14">
        <f t="shared" si="54"/>
        <v>543.63401869158884</v>
      </c>
      <c r="GR32" s="14">
        <f t="shared" si="54"/>
        <v>649.48616822429904</v>
      </c>
      <c r="GS32" s="14">
        <f t="shared" si="54"/>
        <v>730.80934579439247</v>
      </c>
      <c r="GT32" s="15">
        <f t="shared" si="54"/>
        <v>6269.5732710280372</v>
      </c>
      <c r="GU32" s="14">
        <f t="shared" si="72"/>
        <v>10010.566466491109</v>
      </c>
      <c r="GV32" s="14">
        <f t="shared" si="72"/>
        <v>1596.125295674773</v>
      </c>
      <c r="GW32" s="14">
        <f t="shared" si="72"/>
        <v>0</v>
      </c>
      <c r="GX32" s="15">
        <f t="shared" si="72"/>
        <v>11606.691762165885</v>
      </c>
      <c r="GY32" s="14">
        <f t="shared" si="72"/>
        <v>7802.2727452057616</v>
      </c>
      <c r="GZ32" s="14">
        <f t="shared" si="72"/>
        <v>1153.1220737680935</v>
      </c>
      <c r="HA32" s="14">
        <f t="shared" si="70"/>
        <v>376.3949562038519</v>
      </c>
      <c r="HB32" s="14">
        <f t="shared" si="70"/>
        <v>1596.125295674773</v>
      </c>
      <c r="HC32" s="15">
        <f t="shared" si="70"/>
        <v>10927.915070852481</v>
      </c>
      <c r="HD32" s="14">
        <f t="shared" si="70"/>
        <v>10574.757606836372</v>
      </c>
      <c r="HE32" s="14">
        <f t="shared" si="70"/>
        <v>1596.125295674773</v>
      </c>
      <c r="HF32" s="14">
        <f t="shared" si="70"/>
        <v>0</v>
      </c>
      <c r="HG32" s="15">
        <f t="shared" si="70"/>
        <v>12170.882902511144</v>
      </c>
      <c r="HH32" s="14">
        <f t="shared" si="70"/>
        <v>8145.1365904889753</v>
      </c>
      <c r="HI32" s="14">
        <f t="shared" si="70"/>
        <v>1187.324729515843</v>
      </c>
      <c r="HJ32" s="14">
        <f t="shared" si="70"/>
        <v>563.51959551814934</v>
      </c>
      <c r="HK32" s="14">
        <f t="shared" si="60"/>
        <v>1596.125295674773</v>
      </c>
      <c r="HL32" s="15">
        <f t="shared" si="60"/>
        <v>11492.106211197743</v>
      </c>
      <c r="HM32" s="14">
        <f t="shared" si="60"/>
        <v>12775.72271247655</v>
      </c>
      <c r="HN32" s="14">
        <f t="shared" si="60"/>
        <v>1596.125295674773</v>
      </c>
      <c r="HO32" s="14">
        <f t="shared" si="60"/>
        <v>0</v>
      </c>
      <c r="HP32" s="15">
        <f t="shared" si="60"/>
        <v>14371.848008151324</v>
      </c>
      <c r="HQ32" s="14">
        <f t="shared" si="59"/>
        <v>9491.1100092459656</v>
      </c>
      <c r="HR32" s="14">
        <f t="shared" si="59"/>
        <v>1187.324729515843</v>
      </c>
      <c r="HS32" s="14">
        <f t="shared" si="59"/>
        <v>1418.5112824013354</v>
      </c>
      <c r="HT32" s="14">
        <f t="shared" si="59"/>
        <v>1596.125295674773</v>
      </c>
      <c r="HU32" s="15">
        <f t="shared" si="59"/>
        <v>13693.071316837919</v>
      </c>
    </row>
    <row r="33" spans="1:229" x14ac:dyDescent="0.3">
      <c r="A33" s="5" t="str">
        <f>[1]Download!A33</f>
        <v>FY1989</v>
      </c>
      <c r="B33" s="1" t="s">
        <v>176</v>
      </c>
      <c r="C33" s="6">
        <f>[1]Download!C33</f>
        <v>538900</v>
      </c>
      <c r="D33" s="17">
        <f>[1]Download!D33</f>
        <v>2.1234377797672335</v>
      </c>
      <c r="E33" s="16">
        <v>14.85</v>
      </c>
      <c r="F33" s="7">
        <f>[1]Download!F33</f>
        <v>1840.4</v>
      </c>
      <c r="G33" s="8">
        <f>[1]Download!G33+[1]Download!H33</f>
        <v>345.8</v>
      </c>
      <c r="H33" s="8">
        <f t="shared" si="6"/>
        <v>2186.2000000000003</v>
      </c>
      <c r="I33" s="8">
        <f>[1]Download!K33</f>
        <v>424.37599999999998</v>
      </c>
      <c r="J33" s="8">
        <f>[1]Download!J33</f>
        <v>0</v>
      </c>
      <c r="K33" s="8">
        <f t="shared" si="7"/>
        <v>2610.576</v>
      </c>
      <c r="L33" s="7">
        <f>[1]Download!N33/1000</f>
        <v>1838.7221000000002</v>
      </c>
      <c r="M33" s="8">
        <f>[1]Download!R33/1000</f>
        <v>282.0059</v>
      </c>
      <c r="N33" s="8">
        <f>[1]Download!AD33/1000</f>
        <v>176.67095</v>
      </c>
      <c r="O33" s="8">
        <f>[1]Download!V33/1000</f>
        <v>424.37599999999998</v>
      </c>
      <c r="P33" s="8">
        <f t="shared" si="8"/>
        <v>2721.77495</v>
      </c>
      <c r="Q33" s="8">
        <f>[1]Download!Z33/1000</f>
        <v>-8.6547000000000001</v>
      </c>
      <c r="R33" s="8">
        <f t="shared" si="9"/>
        <v>-102.54425000000013</v>
      </c>
      <c r="S33" s="8">
        <f t="shared" si="0"/>
        <v>-111.19895000000014</v>
      </c>
      <c r="T33" s="7">
        <f>[1]Download!O33/1000</f>
        <v>142.0735</v>
      </c>
      <c r="U33" s="8">
        <f>[1]Download!S33/1000</f>
        <v>6.4314</v>
      </c>
      <c r="V33" s="8">
        <f>[1]Download!AE33/1000</f>
        <v>10.147500000000001</v>
      </c>
      <c r="W33" s="8">
        <f t="shared" si="30"/>
        <v>158.6524</v>
      </c>
      <c r="X33" s="8">
        <f t="shared" si="31"/>
        <v>2344.8523999999998</v>
      </c>
      <c r="Y33" s="7">
        <f>[1]Download!Q33/1000</f>
        <v>125.30460000000001</v>
      </c>
      <c r="Z33" s="8">
        <f>[1]Download!U33/1000</f>
        <v>8.7667000000000002</v>
      </c>
      <c r="AA33" s="8">
        <f>[1]Download!AG33/1000</f>
        <v>28.818999999999999</v>
      </c>
      <c r="AB33" s="8">
        <f t="shared" si="32"/>
        <v>162.8903</v>
      </c>
      <c r="AC33" s="8">
        <f t="shared" si="33"/>
        <v>2507.7426999999998</v>
      </c>
      <c r="AD33" s="7">
        <f>[1]Download!P33/1000</f>
        <v>361.35599999999999</v>
      </c>
      <c r="AE33" s="8">
        <f>[1]Download!T33/1000</f>
        <v>9</v>
      </c>
      <c r="AF33" s="8">
        <f>[1]Download!AF33/1000</f>
        <v>192.3631</v>
      </c>
      <c r="AG33" s="8">
        <f t="shared" si="34"/>
        <v>562.71910000000003</v>
      </c>
      <c r="AH33" s="8">
        <f t="shared" si="35"/>
        <v>3070.4618</v>
      </c>
      <c r="AI33" s="7">
        <f t="shared" si="44"/>
        <v>3907.9748898836165</v>
      </c>
      <c r="AJ33" s="8">
        <f t="shared" si="45"/>
        <v>734.28478424350931</v>
      </c>
      <c r="AK33" s="8">
        <f t="shared" si="46"/>
        <v>4642.2596741271254</v>
      </c>
      <c r="AL33" s="8">
        <f t="shared" si="47"/>
        <v>901.13603122649943</v>
      </c>
      <c r="AM33" s="8">
        <f t="shared" si="48"/>
        <v>0</v>
      </c>
      <c r="AN33" s="8">
        <f t="shared" si="49"/>
        <v>5543.3957053536251</v>
      </c>
      <c r="AO33" s="7">
        <f t="shared" si="63"/>
        <v>3904.4119736329453</v>
      </c>
      <c r="AP33" s="8">
        <f t="shared" si="63"/>
        <v>598.82198217726045</v>
      </c>
      <c r="AQ33" s="8">
        <f t="shared" si="63"/>
        <v>375.14976981736794</v>
      </c>
      <c r="AR33" s="8">
        <f t="shared" si="63"/>
        <v>901.13603122649943</v>
      </c>
      <c r="AS33" s="8">
        <f t="shared" si="63"/>
        <v>5779.5197568540725</v>
      </c>
      <c r="AT33" s="8">
        <f t="shared" si="63"/>
        <v>-18.377716952551477</v>
      </c>
      <c r="AU33" s="8">
        <f t="shared" si="63"/>
        <v>-217.74633454789642</v>
      </c>
      <c r="AV33" s="8">
        <f t="shared" si="63"/>
        <v>-236.12405150044791</v>
      </c>
      <c r="AW33" s="7">
        <f t="shared" si="63"/>
        <v>301.68423740376005</v>
      </c>
      <c r="AX33" s="8">
        <f t="shared" si="63"/>
        <v>13.656677736794986</v>
      </c>
      <c r="AY33" s="8">
        <f t="shared" si="63"/>
        <v>21.547584870188004</v>
      </c>
      <c r="AZ33" s="8">
        <f t="shared" si="63"/>
        <v>336.88850001074303</v>
      </c>
      <c r="BA33" s="8">
        <f t="shared" si="63"/>
        <v>4979.1481741378684</v>
      </c>
      <c r="BB33" s="7">
        <f t="shared" si="63"/>
        <v>266.07652161862131</v>
      </c>
      <c r="BC33" s="8">
        <f t="shared" si="63"/>
        <v>18.615541983885407</v>
      </c>
      <c r="BD33" s="8">
        <f t="shared" si="63"/>
        <v>61.1953533751119</v>
      </c>
      <c r="BE33" s="8">
        <f t="shared" si="73"/>
        <v>345.88741697761856</v>
      </c>
      <c r="BF33" s="8">
        <f t="shared" si="71"/>
        <v>5325.0355911154866</v>
      </c>
      <c r="BG33" s="7">
        <f t="shared" si="62"/>
        <v>767.31698234556836</v>
      </c>
      <c r="BH33" s="8">
        <f t="shared" si="62"/>
        <v>19.110940017905101</v>
      </c>
      <c r="BI33" s="8">
        <f t="shared" si="62"/>
        <v>408.47107397314232</v>
      </c>
      <c r="BJ33" s="8">
        <f t="shared" si="62"/>
        <v>1194.8989963366159</v>
      </c>
      <c r="BK33" s="8">
        <f t="shared" si="62"/>
        <v>6519.9345874521032</v>
      </c>
      <c r="BL33" s="7">
        <f t="shared" si="10"/>
        <v>3415.1048431991094</v>
      </c>
      <c r="BM33" s="8">
        <f t="shared" si="10"/>
        <v>641.67749118574875</v>
      </c>
      <c r="BN33" s="8">
        <f t="shared" si="10"/>
        <v>4056.7823343848586</v>
      </c>
      <c r="BO33" s="8">
        <f t="shared" si="10"/>
        <v>787.48561885321953</v>
      </c>
      <c r="BP33" s="8">
        <f t="shared" si="10"/>
        <v>0</v>
      </c>
      <c r="BQ33" s="8">
        <f t="shared" si="10"/>
        <v>4844.2679532380771</v>
      </c>
      <c r="BR33" s="7">
        <f t="shared" si="10"/>
        <v>3411.99127853034</v>
      </c>
      <c r="BS33" s="8">
        <f t="shared" si="10"/>
        <v>523.29912785303395</v>
      </c>
      <c r="BT33" s="8">
        <f t="shared" si="10"/>
        <v>327.83624048988679</v>
      </c>
      <c r="BU33" s="8">
        <f t="shared" si="10"/>
        <v>787.48561885321953</v>
      </c>
      <c r="BV33" s="8">
        <f t="shared" si="10"/>
        <v>5050.6122657264805</v>
      </c>
      <c r="BW33" s="8">
        <f t="shared" si="10"/>
        <v>-16.059936908517351</v>
      </c>
      <c r="BX33" s="8">
        <f t="shared" si="10"/>
        <v>-190.28437557988522</v>
      </c>
      <c r="BY33" s="8">
        <f t="shared" si="10"/>
        <v>-206.34431248840255</v>
      </c>
      <c r="BZ33" s="7">
        <f t="shared" si="10"/>
        <v>263.63611059565784</v>
      </c>
      <c r="CA33" s="8">
        <f t="shared" si="10"/>
        <v>11.934310632770458</v>
      </c>
      <c r="CB33" s="8">
        <f t="shared" si="64"/>
        <v>18.830024123213956</v>
      </c>
      <c r="CC33" s="8">
        <f t="shared" si="64"/>
        <v>294.40044535164225</v>
      </c>
      <c r="CD33" s="8">
        <f t="shared" si="64"/>
        <v>4351.1827797364995</v>
      </c>
      <c r="CE33" s="7">
        <f t="shared" si="64"/>
        <v>232.51920578957134</v>
      </c>
      <c r="CF33" s="8">
        <f t="shared" si="64"/>
        <v>16.2677676748933</v>
      </c>
      <c r="CG33" s="8">
        <f t="shared" si="64"/>
        <v>53.477454073111893</v>
      </c>
      <c r="CH33" s="8">
        <f t="shared" si="64"/>
        <v>302.26442753757652</v>
      </c>
      <c r="CI33" s="8">
        <f t="shared" si="64"/>
        <v>4653.4472072740764</v>
      </c>
      <c r="CJ33" s="7">
        <f t="shared" si="64"/>
        <v>670.54370012989421</v>
      </c>
      <c r="CK33" s="8">
        <f t="shared" si="64"/>
        <v>16.700686583781778</v>
      </c>
      <c r="CL33" s="8">
        <f t="shared" si="64"/>
        <v>356.95509370940806</v>
      </c>
      <c r="CM33" s="8">
        <f t="shared" si="64"/>
        <v>1044.1994804230842</v>
      </c>
      <c r="CN33" s="8">
        <f t="shared" si="64"/>
        <v>5697.6466876971608</v>
      </c>
      <c r="CO33" s="7">
        <f t="shared" si="69"/>
        <v>7251.7626459150424</v>
      </c>
      <c r="CP33" s="8">
        <f t="shared" si="69"/>
        <v>1362.5622272100748</v>
      </c>
      <c r="CQ33" s="8">
        <f t="shared" si="69"/>
        <v>8614.3248731251188</v>
      </c>
      <c r="CR33" s="8">
        <f t="shared" si="69"/>
        <v>1672.1767140963063</v>
      </c>
      <c r="CS33" s="8">
        <f t="shared" si="69"/>
        <v>0</v>
      </c>
      <c r="CT33" s="8">
        <f t="shared" si="69"/>
        <v>10286.501587221423</v>
      </c>
      <c r="CU33" s="7">
        <f t="shared" si="69"/>
        <v>7245.1511850676297</v>
      </c>
      <c r="CV33" s="8">
        <f t="shared" si="69"/>
        <v>1111.1931382023761</v>
      </c>
      <c r="CW33" s="8">
        <f t="shared" si="69"/>
        <v>696.13985863308199</v>
      </c>
      <c r="CX33" s="8">
        <f t="shared" si="69"/>
        <v>1672.1767140963063</v>
      </c>
      <c r="CY33" s="8">
        <f t="shared" si="69"/>
        <v>10724.660895999394</v>
      </c>
      <c r="CZ33" s="8">
        <f t="shared" si="69"/>
        <v>-34.102276772223931</v>
      </c>
      <c r="DA33" s="8">
        <f t="shared" si="69"/>
        <v>-404.05703200574584</v>
      </c>
      <c r="DB33" s="8">
        <f t="shared" si="69"/>
        <v>-438.15930877796973</v>
      </c>
      <c r="DC33" s="7">
        <f t="shared" si="69"/>
        <v>559.81487734971245</v>
      </c>
      <c r="DD33" s="8">
        <f t="shared" si="67"/>
        <v>25.34176607310259</v>
      </c>
      <c r="DE33" s="8">
        <f t="shared" si="58"/>
        <v>39.984384617160892</v>
      </c>
      <c r="DF33" s="8">
        <f t="shared" si="58"/>
        <v>625.14102803997594</v>
      </c>
      <c r="DG33" s="8">
        <f t="shared" si="58"/>
        <v>9239.4659011650911</v>
      </c>
      <c r="DH33" s="7">
        <f t="shared" si="58"/>
        <v>493.74006609504784</v>
      </c>
      <c r="DI33" s="8">
        <f t="shared" si="58"/>
        <v>34.543592473344596</v>
      </c>
      <c r="DJ33" s="8">
        <f t="shared" si="58"/>
        <v>113.55604634461291</v>
      </c>
      <c r="DK33" s="8">
        <f t="shared" si="58"/>
        <v>641.83970491300533</v>
      </c>
      <c r="DL33" s="8">
        <f t="shared" si="55"/>
        <v>9881.3056060780982</v>
      </c>
      <c r="DM33" s="7">
        <f t="shared" si="55"/>
        <v>1423.8578258407281</v>
      </c>
      <c r="DN33" s="8">
        <f t="shared" si="55"/>
        <v>35.462868840054</v>
      </c>
      <c r="DO33" s="8">
        <f t="shared" si="55"/>
        <v>757.97193166291027</v>
      </c>
      <c r="DP33" s="8">
        <f t="shared" si="55"/>
        <v>2217.2926263436925</v>
      </c>
      <c r="DQ33" s="12">
        <f t="shared" si="55"/>
        <v>12098.598232421791</v>
      </c>
      <c r="DR33" s="11">
        <f t="shared" si="11"/>
        <v>2344.8524000000002</v>
      </c>
      <c r="DS33" s="11">
        <f t="shared" si="12"/>
        <v>424.37599999999998</v>
      </c>
      <c r="DT33" s="11">
        <f t="shared" si="12"/>
        <v>0</v>
      </c>
      <c r="DU33" s="12">
        <f t="shared" si="13"/>
        <v>2769.2284</v>
      </c>
      <c r="DV33" s="8">
        <f t="shared" si="14"/>
        <v>1980.7956000000001</v>
      </c>
      <c r="DW33" s="8">
        <f t="shared" si="14"/>
        <v>288.43729999999999</v>
      </c>
      <c r="DX33" s="8">
        <f t="shared" si="14"/>
        <v>186.81845000000001</v>
      </c>
      <c r="DY33" s="8">
        <f t="shared" si="15"/>
        <v>424.37599999999998</v>
      </c>
      <c r="DZ33" s="12">
        <f t="shared" si="16"/>
        <v>2880.4273499999999</v>
      </c>
      <c r="EA33" s="11">
        <f t="shared" si="17"/>
        <v>2507.7427000000002</v>
      </c>
      <c r="EB33" s="11">
        <f t="shared" si="18"/>
        <v>424.37599999999998</v>
      </c>
      <c r="EC33" s="11">
        <f t="shared" si="18"/>
        <v>0</v>
      </c>
      <c r="ED33" s="12">
        <f t="shared" si="19"/>
        <v>2932.1187</v>
      </c>
      <c r="EE33" s="8">
        <f t="shared" si="20"/>
        <v>2106.1002000000003</v>
      </c>
      <c r="EF33" s="8">
        <f t="shared" si="20"/>
        <v>297.20400000000001</v>
      </c>
      <c r="EG33" s="8">
        <f t="shared" si="20"/>
        <v>215.63745</v>
      </c>
      <c r="EH33" s="8">
        <f t="shared" si="21"/>
        <v>424.37599999999998</v>
      </c>
      <c r="EI33" s="12">
        <f t="shared" si="22"/>
        <v>3043.3176500000009</v>
      </c>
      <c r="EJ33" s="11">
        <f t="shared" si="23"/>
        <v>3070.4618</v>
      </c>
      <c r="EK33" s="11">
        <f t="shared" si="24"/>
        <v>424.37599999999998</v>
      </c>
      <c r="EL33" s="11">
        <f t="shared" si="24"/>
        <v>0</v>
      </c>
      <c r="EM33" s="12">
        <f t="shared" si="25"/>
        <v>3494.8378000000002</v>
      </c>
      <c r="EN33" s="8">
        <f t="shared" si="26"/>
        <v>2467.4562000000005</v>
      </c>
      <c r="EO33" s="8">
        <f t="shared" si="26"/>
        <v>306.20400000000001</v>
      </c>
      <c r="EP33" s="8">
        <f t="shared" si="26"/>
        <v>408.00054999999998</v>
      </c>
      <c r="EQ33" s="8">
        <f t="shared" si="27"/>
        <v>424.37599999999998</v>
      </c>
      <c r="ER33" s="12">
        <f t="shared" si="28"/>
        <v>3606.0367500000011</v>
      </c>
      <c r="ES33" s="8">
        <f t="shared" si="50"/>
        <v>4979.1481741378693</v>
      </c>
      <c r="ET33" s="8">
        <f t="shared" si="50"/>
        <v>901.13603122649943</v>
      </c>
      <c r="EU33" s="8">
        <f t="shared" si="50"/>
        <v>0</v>
      </c>
      <c r="EV33" s="12">
        <f t="shared" si="50"/>
        <v>5880.2842053643681</v>
      </c>
      <c r="EW33" s="14">
        <f t="shared" si="51"/>
        <v>4267.6395958639205</v>
      </c>
      <c r="EX33" s="14">
        <f t="shared" si="51"/>
        <v>665.40025032408244</v>
      </c>
      <c r="EY33" s="14">
        <f t="shared" si="51"/>
        <v>484.87979732139661</v>
      </c>
      <c r="EZ33" s="14">
        <f t="shared" si="51"/>
        <v>644.30410832587279</v>
      </c>
      <c r="FA33" s="15">
        <f t="shared" si="51"/>
        <v>6062.2237518352722</v>
      </c>
      <c r="FB33" s="14">
        <f t="shared" si="52"/>
        <v>5325.0355911154884</v>
      </c>
      <c r="FC33" s="14">
        <f t="shared" si="52"/>
        <v>901.13603122649943</v>
      </c>
      <c r="FD33" s="14">
        <f t="shared" si="52"/>
        <v>0</v>
      </c>
      <c r="FE33" s="15">
        <f t="shared" si="52"/>
        <v>6226.1716223419871</v>
      </c>
      <c r="FF33" s="14">
        <f t="shared" si="52"/>
        <v>4472.1727326553273</v>
      </c>
      <c r="FG33" s="14">
        <f t="shared" si="52"/>
        <v>631.09420189794082</v>
      </c>
      <c r="FH33" s="14">
        <f t="shared" si="52"/>
        <v>457.89270806266779</v>
      </c>
      <c r="FI33" s="14">
        <f t="shared" si="52"/>
        <v>901.13603122649943</v>
      </c>
      <c r="FJ33" s="15">
        <f t="shared" si="52"/>
        <v>6462.2956738424364</v>
      </c>
      <c r="FK33" s="14">
        <f t="shared" si="52"/>
        <v>6519.9345874521032</v>
      </c>
      <c r="FL33" s="8">
        <f t="shared" si="52"/>
        <v>901.13603122649943</v>
      </c>
      <c r="FM33" s="8">
        <f t="shared" si="52"/>
        <v>0</v>
      </c>
      <c r="FN33" s="12">
        <f t="shared" si="52"/>
        <v>7421.0706186786028</v>
      </c>
      <c r="FO33" s="8">
        <f t="shared" si="52"/>
        <v>5239.4897150008956</v>
      </c>
      <c r="FP33" s="8">
        <f t="shared" si="52"/>
        <v>650.20514191584596</v>
      </c>
      <c r="FQ33" s="8">
        <f t="shared" si="52"/>
        <v>866.36378203581012</v>
      </c>
      <c r="FR33" s="8">
        <f t="shared" si="65"/>
        <v>901.13603122649943</v>
      </c>
      <c r="FS33" s="12">
        <f t="shared" si="65"/>
        <v>7657.194670179053</v>
      </c>
      <c r="FT33" s="14">
        <f t="shared" si="68"/>
        <v>4351.1827797365004</v>
      </c>
      <c r="FU33" s="14">
        <f t="shared" si="68"/>
        <v>787.48561885321953</v>
      </c>
      <c r="FV33" s="14">
        <f t="shared" si="68"/>
        <v>0</v>
      </c>
      <c r="FW33" s="15">
        <f t="shared" si="68"/>
        <v>5138.6683985897198</v>
      </c>
      <c r="FX33" s="14">
        <f t="shared" si="68"/>
        <v>3675.627389125998</v>
      </c>
      <c r="FY33" s="14">
        <f t="shared" si="68"/>
        <v>535.23343848580441</v>
      </c>
      <c r="FZ33" s="14">
        <f t="shared" si="66"/>
        <v>346.66626461310079</v>
      </c>
      <c r="GA33" s="14">
        <f t="shared" si="66"/>
        <v>787.48561885321953</v>
      </c>
      <c r="GB33" s="15">
        <f t="shared" si="66"/>
        <v>5345.0127110781223</v>
      </c>
      <c r="GC33" s="14">
        <f t="shared" si="66"/>
        <v>4653.4472072740773</v>
      </c>
      <c r="GD33" s="14">
        <f t="shared" si="66"/>
        <v>787.48561885321953</v>
      </c>
      <c r="GE33" s="14">
        <f t="shared" si="66"/>
        <v>0</v>
      </c>
      <c r="GF33" s="15">
        <f t="shared" si="66"/>
        <v>5440.9328261272967</v>
      </c>
      <c r="GG33" s="14">
        <f t="shared" si="66"/>
        <v>3908.1465949155695</v>
      </c>
      <c r="GH33" s="14">
        <f t="shared" si="66"/>
        <v>551.50120616069773</v>
      </c>
      <c r="GI33" s="14">
        <f t="shared" si="66"/>
        <v>400.14371868621265</v>
      </c>
      <c r="GJ33" s="14">
        <f t="shared" si="56"/>
        <v>787.48561885321953</v>
      </c>
      <c r="GK33" s="15">
        <f t="shared" si="56"/>
        <v>5647.2771386157001</v>
      </c>
      <c r="GL33" s="14">
        <f t="shared" si="56"/>
        <v>5697.6466876971608</v>
      </c>
      <c r="GM33" s="14">
        <f t="shared" si="56"/>
        <v>787.48561885321953</v>
      </c>
      <c r="GN33" s="14">
        <f t="shared" si="56"/>
        <v>0</v>
      </c>
      <c r="GO33" s="15">
        <f t="shared" si="56"/>
        <v>6485.1323065503811</v>
      </c>
      <c r="GP33" s="14">
        <f t="shared" si="54"/>
        <v>4578.6902950454632</v>
      </c>
      <c r="GQ33" s="14">
        <f t="shared" si="54"/>
        <v>568.20189274447955</v>
      </c>
      <c r="GR33" s="14">
        <f t="shared" si="54"/>
        <v>757.09881239562071</v>
      </c>
      <c r="GS33" s="14">
        <f t="shared" si="54"/>
        <v>787.48561885321953</v>
      </c>
      <c r="GT33" s="15">
        <f t="shared" si="54"/>
        <v>6691.4766190387845</v>
      </c>
      <c r="GU33" s="14">
        <f t="shared" si="72"/>
        <v>9239.4659011650929</v>
      </c>
      <c r="GV33" s="14">
        <f t="shared" si="72"/>
        <v>1672.1767140963063</v>
      </c>
      <c r="GW33" s="14">
        <f t="shared" si="72"/>
        <v>0</v>
      </c>
      <c r="GX33" s="15">
        <f t="shared" si="72"/>
        <v>10911.6426152614</v>
      </c>
      <c r="GY33" s="14">
        <f t="shared" si="72"/>
        <v>7804.9660624173421</v>
      </c>
      <c r="GZ33" s="14">
        <f t="shared" si="72"/>
        <v>1136.5349042754788</v>
      </c>
      <c r="HA33" s="14">
        <f t="shared" si="70"/>
        <v>736.12424325024301</v>
      </c>
      <c r="HB33" s="14">
        <f t="shared" si="70"/>
        <v>1672.1767140963063</v>
      </c>
      <c r="HC33" s="15">
        <f t="shared" si="70"/>
        <v>11349.80192403937</v>
      </c>
      <c r="HD33" s="14">
        <f t="shared" si="70"/>
        <v>9881.3056060781</v>
      </c>
      <c r="HE33" s="14">
        <f t="shared" si="70"/>
        <v>1672.1767140963063</v>
      </c>
      <c r="HF33" s="14">
        <f t="shared" si="70"/>
        <v>0</v>
      </c>
      <c r="HG33" s="15">
        <f t="shared" si="70"/>
        <v>11553.482320174406</v>
      </c>
      <c r="HH33" s="14">
        <f t="shared" si="70"/>
        <v>8298.7061285123909</v>
      </c>
      <c r="HI33" s="14">
        <f t="shared" si="70"/>
        <v>1171.0784967488232</v>
      </c>
      <c r="HJ33" s="14">
        <f t="shared" si="70"/>
        <v>849.68028959485582</v>
      </c>
      <c r="HK33" s="14">
        <f t="shared" si="60"/>
        <v>1672.1767140963063</v>
      </c>
      <c r="HL33" s="15">
        <f t="shared" si="60"/>
        <v>11991.641628952377</v>
      </c>
      <c r="HM33" s="14">
        <f t="shared" si="60"/>
        <v>12098.598232421791</v>
      </c>
      <c r="HN33" s="14">
        <f t="shared" si="60"/>
        <v>1672.1767140963063</v>
      </c>
      <c r="HO33" s="14">
        <f t="shared" si="60"/>
        <v>0</v>
      </c>
      <c r="HP33" s="15">
        <f t="shared" si="60"/>
        <v>13770.774946518099</v>
      </c>
      <c r="HQ33" s="14">
        <f t="shared" si="59"/>
        <v>9722.5639543531179</v>
      </c>
      <c r="HR33" s="14">
        <f t="shared" si="59"/>
        <v>1206.5413655888774</v>
      </c>
      <c r="HS33" s="14">
        <f t="shared" si="59"/>
        <v>1607.6522212577661</v>
      </c>
      <c r="HT33" s="14">
        <f t="shared" si="59"/>
        <v>1672.1767140963063</v>
      </c>
      <c r="HU33" s="15">
        <f t="shared" si="59"/>
        <v>14208.93425529607</v>
      </c>
    </row>
    <row r="34" spans="1:229" x14ac:dyDescent="0.3">
      <c r="A34" s="5" t="str">
        <f>[1]Download!A34</f>
        <v>FY1990</v>
      </c>
      <c r="B34" s="1" t="s">
        <v>176</v>
      </c>
      <c r="C34" s="6">
        <f>[1]Download!C34</f>
        <v>553171</v>
      </c>
      <c r="D34" s="17">
        <f>[1]Download!D34</f>
        <v>1.9998988195615515</v>
      </c>
      <c r="E34" s="16">
        <v>16.91</v>
      </c>
      <c r="F34" s="7">
        <f>[1]Download!F34</f>
        <v>2121.3000000000002</v>
      </c>
      <c r="G34" s="8">
        <f>[1]Download!G34+[1]Download!H34</f>
        <v>385.9</v>
      </c>
      <c r="H34" s="8">
        <f t="shared" si="6"/>
        <v>2507.2000000000003</v>
      </c>
      <c r="I34" s="8">
        <f>[1]Download!K34</f>
        <v>459.97500000000002</v>
      </c>
      <c r="J34" s="8">
        <f>[1]Download!J34</f>
        <v>0</v>
      </c>
      <c r="K34" s="8">
        <f t="shared" si="7"/>
        <v>2967.1750000000002</v>
      </c>
      <c r="L34" s="7">
        <f>[1]Download!N34/1000</f>
        <v>1906.4886999999999</v>
      </c>
      <c r="M34" s="8">
        <f>[1]Download!R34/1000</f>
        <v>281.28929999999997</v>
      </c>
      <c r="N34" s="8">
        <f>[1]Download!AD34/1000</f>
        <v>130.87090000000001</v>
      </c>
      <c r="O34" s="8">
        <f>[1]Download!V34/1000</f>
        <v>459.97500000000002</v>
      </c>
      <c r="P34" s="8">
        <f t="shared" si="8"/>
        <v>2778.6238999999996</v>
      </c>
      <c r="Q34" s="8">
        <f>[1]Download!Z34/1000</f>
        <v>31.419700000000002</v>
      </c>
      <c r="R34" s="8">
        <f t="shared" si="9"/>
        <v>157.13140000000035</v>
      </c>
      <c r="S34" s="8">
        <f t="shared" si="0"/>
        <v>188.55110000000036</v>
      </c>
      <c r="T34" s="7">
        <f>[1]Download!O34/1000</f>
        <v>180.3903</v>
      </c>
      <c r="U34" s="8">
        <f>[1]Download!S34/1000</f>
        <v>0</v>
      </c>
      <c r="V34" s="8">
        <f>[1]Download!AE34/1000</f>
        <v>5.2256999999999998</v>
      </c>
      <c r="W34" s="8">
        <f t="shared" si="30"/>
        <v>185.61599999999999</v>
      </c>
      <c r="X34" s="8">
        <f t="shared" si="31"/>
        <v>2692.8160000000003</v>
      </c>
      <c r="Y34" s="7">
        <f>[1]Download!Q34/1000</f>
        <v>139.0189</v>
      </c>
      <c r="Z34" s="8">
        <f>[1]Download!U34/1000</f>
        <v>8.7376000000000005</v>
      </c>
      <c r="AA34" s="8">
        <f>[1]Download!AG34/1000</f>
        <v>34.155000000000001</v>
      </c>
      <c r="AB34" s="8">
        <f t="shared" si="32"/>
        <v>181.91150000000002</v>
      </c>
      <c r="AC34" s="8">
        <f t="shared" si="33"/>
        <v>2874.7275000000004</v>
      </c>
      <c r="AD34" s="7">
        <f>[1]Download!P34/1000</f>
        <v>400.27699999999999</v>
      </c>
      <c r="AE34" s="8">
        <f>[1]Download!T34/1000</f>
        <v>0</v>
      </c>
      <c r="AF34" s="8">
        <f>[1]Download!AF34/1000</f>
        <v>174.1567</v>
      </c>
      <c r="AG34" s="8">
        <f t="shared" si="34"/>
        <v>574.43370000000004</v>
      </c>
      <c r="AH34" s="8">
        <f t="shared" si="35"/>
        <v>3449.1612000000005</v>
      </c>
      <c r="AI34" s="7">
        <f t="shared" si="44"/>
        <v>4242.3853659359193</v>
      </c>
      <c r="AJ34" s="8">
        <f t="shared" si="45"/>
        <v>771.76095446880265</v>
      </c>
      <c r="AK34" s="8">
        <f t="shared" si="46"/>
        <v>5014.1463204047222</v>
      </c>
      <c r="AL34" s="8">
        <f t="shared" si="47"/>
        <v>919.90345952782468</v>
      </c>
      <c r="AM34" s="8">
        <f t="shared" si="48"/>
        <v>0</v>
      </c>
      <c r="AN34" s="8">
        <f t="shared" si="49"/>
        <v>5934.0497799325467</v>
      </c>
      <c r="AO34" s="7">
        <f t="shared" si="63"/>
        <v>3812.7845006374364</v>
      </c>
      <c r="AP34" s="8">
        <f t="shared" si="63"/>
        <v>562.55013902529504</v>
      </c>
      <c r="AQ34" s="8">
        <f t="shared" si="63"/>
        <v>261.72855842495784</v>
      </c>
      <c r="AR34" s="8">
        <f t="shared" si="63"/>
        <v>919.90345952782468</v>
      </c>
      <c r="AS34" s="8">
        <f t="shared" si="63"/>
        <v>5556.9666576155132</v>
      </c>
      <c r="AT34" s="8">
        <f t="shared" si="63"/>
        <v>62.83622094097808</v>
      </c>
      <c r="AU34" s="8">
        <f t="shared" si="63"/>
        <v>314.24690137605467</v>
      </c>
      <c r="AV34" s="8">
        <f t="shared" si="63"/>
        <v>377.08312231703275</v>
      </c>
      <c r="AW34" s="7">
        <f t="shared" si="63"/>
        <v>360.76234803035413</v>
      </c>
      <c r="AX34" s="8">
        <f t="shared" si="63"/>
        <v>0</v>
      </c>
      <c r="AY34" s="8">
        <f t="shared" si="63"/>
        <v>10.450871261382799</v>
      </c>
      <c r="AZ34" s="8">
        <f t="shared" si="63"/>
        <v>371.21321929173689</v>
      </c>
      <c r="BA34" s="8">
        <f t="shared" si="63"/>
        <v>5385.3595396964593</v>
      </c>
      <c r="BB34" s="7">
        <f t="shared" si="63"/>
        <v>278.02373400674537</v>
      </c>
      <c r="BC34" s="8">
        <f t="shared" si="63"/>
        <v>17.474315925801012</v>
      </c>
      <c r="BD34" s="8">
        <f t="shared" si="63"/>
        <v>68.306544182124796</v>
      </c>
      <c r="BE34" s="8">
        <f t="shared" si="73"/>
        <v>363.8045941146712</v>
      </c>
      <c r="BF34" s="8">
        <f t="shared" si="71"/>
        <v>5749.1641338111303</v>
      </c>
      <c r="BG34" s="7">
        <f t="shared" si="62"/>
        <v>800.51349979763916</v>
      </c>
      <c r="BH34" s="8">
        <f t="shared" si="62"/>
        <v>0</v>
      </c>
      <c r="BI34" s="8">
        <f t="shared" si="62"/>
        <v>348.29577874873524</v>
      </c>
      <c r="BJ34" s="8">
        <f t="shared" si="62"/>
        <v>1148.8092785463746</v>
      </c>
      <c r="BK34" s="8">
        <f t="shared" si="62"/>
        <v>6897.9734123575054</v>
      </c>
      <c r="BL34" s="7">
        <f t="shared" ref="BL34:CA49" si="74">F34/$C34*1000000</f>
        <v>3834.7997273899032</v>
      </c>
      <c r="BM34" s="8">
        <f t="shared" si="74"/>
        <v>697.61430009888443</v>
      </c>
      <c r="BN34" s="8">
        <f t="shared" si="74"/>
        <v>4532.4140274887877</v>
      </c>
      <c r="BO34" s="8">
        <f t="shared" si="74"/>
        <v>831.52406760296549</v>
      </c>
      <c r="BP34" s="8">
        <f t="shared" si="74"/>
        <v>0</v>
      </c>
      <c r="BQ34" s="8">
        <f t="shared" si="74"/>
        <v>5363.938095091753</v>
      </c>
      <c r="BR34" s="7">
        <f t="shared" si="74"/>
        <v>3446.4726097355065</v>
      </c>
      <c r="BS34" s="8">
        <f t="shared" si="74"/>
        <v>508.50333802748156</v>
      </c>
      <c r="BT34" s="8">
        <f t="shared" si="74"/>
        <v>236.583081904149</v>
      </c>
      <c r="BU34" s="8">
        <f t="shared" si="74"/>
        <v>831.52406760296549</v>
      </c>
      <c r="BV34" s="8">
        <f t="shared" si="74"/>
        <v>5023.0830972701024</v>
      </c>
      <c r="BW34" s="8">
        <f t="shared" si="74"/>
        <v>56.799253756975695</v>
      </c>
      <c r="BX34" s="8">
        <f t="shared" si="74"/>
        <v>284.05574406467503</v>
      </c>
      <c r="BY34" s="8">
        <f t="shared" si="74"/>
        <v>340.85499782165073</v>
      </c>
      <c r="BZ34" s="7">
        <f t="shared" si="74"/>
        <v>326.10223601743405</v>
      </c>
      <c r="CA34" s="8">
        <f t="shared" si="74"/>
        <v>0</v>
      </c>
      <c r="CB34" s="8">
        <f t="shared" si="64"/>
        <v>9.446807587527184</v>
      </c>
      <c r="CC34" s="8">
        <f t="shared" si="64"/>
        <v>335.54904360496118</v>
      </c>
      <c r="CD34" s="8">
        <f t="shared" si="64"/>
        <v>4867.963071093749</v>
      </c>
      <c r="CE34" s="7">
        <f t="shared" si="64"/>
        <v>251.3127043897818</v>
      </c>
      <c r="CF34" s="8">
        <f t="shared" si="64"/>
        <v>15.79547734787254</v>
      </c>
      <c r="CG34" s="8">
        <f t="shared" si="64"/>
        <v>61.744017672654572</v>
      </c>
      <c r="CH34" s="8">
        <f t="shared" si="64"/>
        <v>328.85219941030897</v>
      </c>
      <c r="CI34" s="8">
        <f t="shared" si="64"/>
        <v>5196.8152705040584</v>
      </c>
      <c r="CJ34" s="7">
        <f t="shared" si="64"/>
        <v>723.60445504193103</v>
      </c>
      <c r="CK34" s="8">
        <f t="shared" si="64"/>
        <v>0</v>
      </c>
      <c r="CL34" s="8">
        <f t="shared" si="64"/>
        <v>314.83338786740444</v>
      </c>
      <c r="CM34" s="8">
        <f t="shared" si="64"/>
        <v>1038.4378429093356</v>
      </c>
      <c r="CN34" s="8">
        <f t="shared" si="64"/>
        <v>6235.2531134133942</v>
      </c>
      <c r="CO34" s="7">
        <f t="shared" si="69"/>
        <v>7669.2114480620266</v>
      </c>
      <c r="CP34" s="8">
        <f t="shared" si="69"/>
        <v>1395.1580152770168</v>
      </c>
      <c r="CQ34" s="8">
        <f t="shared" si="69"/>
        <v>9064.3694633390442</v>
      </c>
      <c r="CR34" s="8">
        <f t="shared" si="69"/>
        <v>1662.9640012361904</v>
      </c>
      <c r="CS34" s="8">
        <f t="shared" si="69"/>
        <v>0</v>
      </c>
      <c r="CT34" s="8">
        <f t="shared" si="69"/>
        <v>10727.333464575233</v>
      </c>
      <c r="CU34" s="7">
        <f t="shared" si="69"/>
        <v>6892.5965038612594</v>
      </c>
      <c r="CV34" s="8">
        <f t="shared" si="69"/>
        <v>1016.955225464269</v>
      </c>
      <c r="CW34" s="8">
        <f t="shared" si="69"/>
        <v>473.14222622834143</v>
      </c>
      <c r="CX34" s="8">
        <f t="shared" si="69"/>
        <v>1662.9640012361904</v>
      </c>
      <c r="CY34" s="8">
        <f t="shared" si="69"/>
        <v>10045.657956790059</v>
      </c>
      <c r="CZ34" s="8">
        <f t="shared" si="69"/>
        <v>113.5927605405527</v>
      </c>
      <c r="DA34" s="8">
        <f t="shared" si="69"/>
        <v>568.08274724462171</v>
      </c>
      <c r="DB34" s="8">
        <f t="shared" si="69"/>
        <v>681.67550778517443</v>
      </c>
      <c r="DC34" s="7">
        <f t="shared" si="69"/>
        <v>652.17147686764883</v>
      </c>
      <c r="DD34" s="8">
        <f t="shared" si="67"/>
        <v>0</v>
      </c>
      <c r="DE34" s="8">
        <f t="shared" si="58"/>
        <v>18.892659342920723</v>
      </c>
      <c r="DF34" s="8">
        <f t="shared" si="58"/>
        <v>671.06413621056947</v>
      </c>
      <c r="DG34" s="8">
        <f t="shared" si="58"/>
        <v>9735.4335995496131</v>
      </c>
      <c r="DH34" s="7">
        <f t="shared" si="58"/>
        <v>502.59998084994578</v>
      </c>
      <c r="DI34" s="8">
        <f t="shared" si="58"/>
        <v>31.589356502421516</v>
      </c>
      <c r="DJ34" s="8">
        <f t="shared" si="58"/>
        <v>123.48178805852945</v>
      </c>
      <c r="DK34" s="8">
        <f t="shared" si="58"/>
        <v>657.67112541089682</v>
      </c>
      <c r="DL34" s="8">
        <f t="shared" si="55"/>
        <v>10393.104724960511</v>
      </c>
      <c r="DM34" s="7">
        <f t="shared" si="55"/>
        <v>1447.1356954678376</v>
      </c>
      <c r="DN34" s="8">
        <f t="shared" si="55"/>
        <v>0</v>
      </c>
      <c r="DO34" s="8">
        <f t="shared" si="55"/>
        <v>629.63492075458623</v>
      </c>
      <c r="DP34" s="8">
        <f t="shared" si="55"/>
        <v>2076.770616222424</v>
      </c>
      <c r="DQ34" s="12">
        <f t="shared" si="55"/>
        <v>12469.875341182935</v>
      </c>
      <c r="DR34" s="11">
        <f t="shared" si="11"/>
        <v>2692.8160000000003</v>
      </c>
      <c r="DS34" s="11">
        <f t="shared" si="12"/>
        <v>459.97500000000002</v>
      </c>
      <c r="DT34" s="11">
        <f t="shared" si="12"/>
        <v>0</v>
      </c>
      <c r="DU34" s="12">
        <f t="shared" si="13"/>
        <v>3152.7910000000002</v>
      </c>
      <c r="DV34" s="8">
        <f t="shared" si="14"/>
        <v>2086.8789999999999</v>
      </c>
      <c r="DW34" s="8">
        <f t="shared" si="14"/>
        <v>281.28929999999997</v>
      </c>
      <c r="DX34" s="8">
        <f t="shared" si="14"/>
        <v>136.0966</v>
      </c>
      <c r="DY34" s="8">
        <f t="shared" si="15"/>
        <v>459.97500000000002</v>
      </c>
      <c r="DZ34" s="12">
        <f t="shared" si="16"/>
        <v>2964.2398999999996</v>
      </c>
      <c r="EA34" s="11">
        <f t="shared" si="17"/>
        <v>2874.7275000000004</v>
      </c>
      <c r="EB34" s="11">
        <f t="shared" si="18"/>
        <v>459.97500000000002</v>
      </c>
      <c r="EC34" s="11">
        <f t="shared" si="18"/>
        <v>0</v>
      </c>
      <c r="ED34" s="12">
        <f t="shared" si="19"/>
        <v>3334.7025000000003</v>
      </c>
      <c r="EE34" s="8">
        <f t="shared" si="20"/>
        <v>2225.8978999999999</v>
      </c>
      <c r="EF34" s="8">
        <f t="shared" si="20"/>
        <v>290.02689999999996</v>
      </c>
      <c r="EG34" s="8">
        <f t="shared" si="20"/>
        <v>170.2516</v>
      </c>
      <c r="EH34" s="8">
        <f t="shared" si="21"/>
        <v>459.97500000000002</v>
      </c>
      <c r="EI34" s="12">
        <f t="shared" si="22"/>
        <v>3146.1513999999997</v>
      </c>
      <c r="EJ34" s="11">
        <f t="shared" si="23"/>
        <v>3449.1612000000005</v>
      </c>
      <c r="EK34" s="11">
        <f t="shared" si="24"/>
        <v>459.97500000000002</v>
      </c>
      <c r="EL34" s="11">
        <f t="shared" si="24"/>
        <v>0</v>
      </c>
      <c r="EM34" s="12">
        <f t="shared" si="25"/>
        <v>3909.1362000000004</v>
      </c>
      <c r="EN34" s="8">
        <f t="shared" si="26"/>
        <v>2626.1749</v>
      </c>
      <c r="EO34" s="8">
        <f t="shared" si="26"/>
        <v>290.02689999999996</v>
      </c>
      <c r="EP34" s="8">
        <f t="shared" si="26"/>
        <v>344.4083</v>
      </c>
      <c r="EQ34" s="8">
        <f t="shared" si="27"/>
        <v>459.97500000000002</v>
      </c>
      <c r="ER34" s="12">
        <f t="shared" si="28"/>
        <v>3720.5850999999998</v>
      </c>
      <c r="ES34" s="8">
        <f t="shared" si="50"/>
        <v>5385.3595396964593</v>
      </c>
      <c r="ET34" s="8">
        <f t="shared" si="50"/>
        <v>919.90345952782468</v>
      </c>
      <c r="EU34" s="8">
        <f t="shared" si="50"/>
        <v>0</v>
      </c>
      <c r="EV34" s="12">
        <f t="shared" si="50"/>
        <v>6305.2629992242837</v>
      </c>
      <c r="EW34" s="14">
        <f t="shared" si="51"/>
        <v>3822.2584213254636</v>
      </c>
      <c r="EX34" s="14">
        <f t="shared" si="51"/>
        <v>564.90341996627319</v>
      </c>
      <c r="EY34" s="14">
        <f t="shared" si="51"/>
        <v>184.39227108263069</v>
      </c>
      <c r="EZ34" s="14">
        <f t="shared" si="51"/>
        <v>781.92644016863403</v>
      </c>
      <c r="FA34" s="15">
        <f t="shared" si="51"/>
        <v>5353.480552543002</v>
      </c>
      <c r="FB34" s="14">
        <f t="shared" si="52"/>
        <v>5749.1641338111303</v>
      </c>
      <c r="FC34" s="14">
        <f t="shared" si="52"/>
        <v>919.90345952782468</v>
      </c>
      <c r="FD34" s="14">
        <f t="shared" si="52"/>
        <v>0</v>
      </c>
      <c r="FE34" s="15">
        <f t="shared" si="52"/>
        <v>6669.0675933389548</v>
      </c>
      <c r="FF34" s="14">
        <f t="shared" si="52"/>
        <v>4451.5705826745361</v>
      </c>
      <c r="FG34" s="14">
        <f t="shared" si="52"/>
        <v>580.024454951096</v>
      </c>
      <c r="FH34" s="14">
        <f t="shared" si="52"/>
        <v>340.48597386846541</v>
      </c>
      <c r="FI34" s="14">
        <f t="shared" si="52"/>
        <v>919.90345952782468</v>
      </c>
      <c r="FJ34" s="15">
        <f t="shared" si="52"/>
        <v>6291.9844710219222</v>
      </c>
      <c r="FK34" s="14">
        <f t="shared" si="52"/>
        <v>6897.9734123575054</v>
      </c>
      <c r="FL34" s="8">
        <f t="shared" si="52"/>
        <v>919.90345952782468</v>
      </c>
      <c r="FM34" s="8">
        <f t="shared" si="52"/>
        <v>0</v>
      </c>
      <c r="FN34" s="12">
        <f t="shared" si="52"/>
        <v>7817.8768718853298</v>
      </c>
      <c r="FO34" s="8">
        <f t="shared" si="52"/>
        <v>5252.0840824721754</v>
      </c>
      <c r="FP34" s="8">
        <f t="shared" si="52"/>
        <v>580.024454951096</v>
      </c>
      <c r="FQ34" s="8">
        <f t="shared" si="52"/>
        <v>688.78175261720071</v>
      </c>
      <c r="FR34" s="8">
        <f t="shared" si="65"/>
        <v>919.90345952782468</v>
      </c>
      <c r="FS34" s="12">
        <f t="shared" si="65"/>
        <v>7440.7937495682963</v>
      </c>
      <c r="FT34" s="14">
        <f t="shared" si="68"/>
        <v>4867.963071093749</v>
      </c>
      <c r="FU34" s="14">
        <f t="shared" si="68"/>
        <v>831.52406760296549</v>
      </c>
      <c r="FV34" s="14">
        <f t="shared" si="68"/>
        <v>0</v>
      </c>
      <c r="FW34" s="15">
        <f t="shared" si="68"/>
        <v>5699.4871386967143</v>
      </c>
      <c r="FX34" s="14">
        <f t="shared" si="68"/>
        <v>3772.5748457529407</v>
      </c>
      <c r="FY34" s="14">
        <f t="shared" si="68"/>
        <v>508.50333802748156</v>
      </c>
      <c r="FZ34" s="14">
        <f t="shared" si="66"/>
        <v>246.02988949167616</v>
      </c>
      <c r="GA34" s="14">
        <f t="shared" si="66"/>
        <v>831.52406760296549</v>
      </c>
      <c r="GB34" s="15">
        <f t="shared" si="66"/>
        <v>5358.6321408750628</v>
      </c>
      <c r="GC34" s="14">
        <f t="shared" si="66"/>
        <v>5196.8152705040584</v>
      </c>
      <c r="GD34" s="14">
        <f t="shared" si="66"/>
        <v>831.52406760296549</v>
      </c>
      <c r="GE34" s="14">
        <f t="shared" si="66"/>
        <v>0</v>
      </c>
      <c r="GF34" s="15">
        <f t="shared" si="66"/>
        <v>6028.3393381070237</v>
      </c>
      <c r="GG34" s="14">
        <f t="shared" si="66"/>
        <v>4023.8875501427224</v>
      </c>
      <c r="GH34" s="14">
        <f t="shared" si="66"/>
        <v>524.29881537535402</v>
      </c>
      <c r="GI34" s="14">
        <f t="shared" si="66"/>
        <v>307.77390716433075</v>
      </c>
      <c r="GJ34" s="14">
        <f t="shared" si="56"/>
        <v>831.52406760296549</v>
      </c>
      <c r="GK34" s="15">
        <f t="shared" si="56"/>
        <v>5687.4843402853721</v>
      </c>
      <c r="GL34" s="14">
        <f t="shared" si="56"/>
        <v>6235.2531134133942</v>
      </c>
      <c r="GM34" s="14">
        <f t="shared" si="56"/>
        <v>831.52406760296549</v>
      </c>
      <c r="GN34" s="14">
        <f t="shared" si="56"/>
        <v>0</v>
      </c>
      <c r="GO34" s="15">
        <f t="shared" si="56"/>
        <v>7066.7771810163586</v>
      </c>
      <c r="GP34" s="14">
        <f t="shared" si="54"/>
        <v>4747.4920051846539</v>
      </c>
      <c r="GQ34" s="14">
        <f t="shared" si="54"/>
        <v>524.29881537535402</v>
      </c>
      <c r="GR34" s="14">
        <f t="shared" si="54"/>
        <v>622.60729503173525</v>
      </c>
      <c r="GS34" s="14">
        <f t="shared" si="54"/>
        <v>831.52406760296549</v>
      </c>
      <c r="GT34" s="15">
        <f t="shared" si="54"/>
        <v>6725.9221831947079</v>
      </c>
      <c r="GU34" s="14">
        <f t="shared" si="72"/>
        <v>9735.4335995496131</v>
      </c>
      <c r="GV34" s="14">
        <f t="shared" si="72"/>
        <v>1662.9640012361904</v>
      </c>
      <c r="GW34" s="14">
        <f t="shared" si="72"/>
        <v>0</v>
      </c>
      <c r="GX34" s="15">
        <f t="shared" si="72"/>
        <v>11398.397600785804</v>
      </c>
      <c r="GY34" s="14">
        <f t="shared" si="72"/>
        <v>7544.7679807289087</v>
      </c>
      <c r="GZ34" s="14">
        <f t="shared" si="72"/>
        <v>1016.955225464269</v>
      </c>
      <c r="HA34" s="14">
        <f t="shared" si="70"/>
        <v>492.03488557126212</v>
      </c>
      <c r="HB34" s="14">
        <f t="shared" si="70"/>
        <v>1662.9640012361904</v>
      </c>
      <c r="HC34" s="15">
        <f t="shared" si="70"/>
        <v>10716.722093000628</v>
      </c>
      <c r="HD34" s="14">
        <f t="shared" si="70"/>
        <v>10393.104724960511</v>
      </c>
      <c r="HE34" s="14">
        <f t="shared" si="70"/>
        <v>1662.9640012361904</v>
      </c>
      <c r="HF34" s="14">
        <f t="shared" si="70"/>
        <v>0</v>
      </c>
      <c r="HG34" s="15">
        <f t="shared" si="70"/>
        <v>12056.068726196701</v>
      </c>
      <c r="HH34" s="14">
        <f t="shared" si="70"/>
        <v>8047.3679615788533</v>
      </c>
      <c r="HI34" s="14">
        <f t="shared" si="70"/>
        <v>1048.5445819666904</v>
      </c>
      <c r="HJ34" s="14">
        <f t="shared" si="70"/>
        <v>615.51667362979163</v>
      </c>
      <c r="HK34" s="14">
        <f t="shared" si="60"/>
        <v>1662.9640012361904</v>
      </c>
      <c r="HL34" s="15">
        <f t="shared" si="60"/>
        <v>11374.393218411526</v>
      </c>
      <c r="HM34" s="14">
        <f t="shared" si="60"/>
        <v>12469.875341182935</v>
      </c>
      <c r="HN34" s="14">
        <f t="shared" si="60"/>
        <v>1662.9640012361904</v>
      </c>
      <c r="HO34" s="14">
        <f t="shared" si="60"/>
        <v>0</v>
      </c>
      <c r="HP34" s="15">
        <f t="shared" si="60"/>
        <v>14132.839342419124</v>
      </c>
      <c r="HQ34" s="14">
        <f t="shared" si="59"/>
        <v>9494.5036570466928</v>
      </c>
      <c r="HR34" s="14">
        <f t="shared" si="59"/>
        <v>1048.5445819666904</v>
      </c>
      <c r="HS34" s="14">
        <f t="shared" si="59"/>
        <v>1245.1515943843779</v>
      </c>
      <c r="HT34" s="14">
        <f t="shared" si="59"/>
        <v>1662.9640012361904</v>
      </c>
      <c r="HU34" s="15">
        <f t="shared" si="59"/>
        <v>13451.16383463395</v>
      </c>
    </row>
    <row r="35" spans="1:229" x14ac:dyDescent="0.3">
      <c r="A35" s="5" t="str">
        <f>[1]Download!A35</f>
        <v>FY1991</v>
      </c>
      <c r="B35" s="1" t="s">
        <v>173</v>
      </c>
      <c r="C35" s="6">
        <f>[1]Download!C35</f>
        <v>569054</v>
      </c>
      <c r="D35" s="17">
        <f>[1]Download!D35</f>
        <v>1.9128064516129031</v>
      </c>
      <c r="E35" s="16">
        <v>21.83</v>
      </c>
      <c r="F35" s="7">
        <f>[1]Download!F35</f>
        <v>2571.8000000000002</v>
      </c>
      <c r="G35" s="8">
        <f>[1]Download!G35+[1]Download!H35</f>
        <v>414.8</v>
      </c>
      <c r="H35" s="8">
        <f t="shared" si="6"/>
        <v>2986.6000000000004</v>
      </c>
      <c r="I35" s="8">
        <f>[1]Download!K35</f>
        <v>487.48399999999998</v>
      </c>
      <c r="J35" s="8">
        <f>[1]Download!J35</f>
        <v>0</v>
      </c>
      <c r="K35" s="8">
        <f t="shared" si="7"/>
        <v>3474.0840000000003</v>
      </c>
      <c r="L35" s="7">
        <f>[1]Download!N35/1000</f>
        <v>2012.979</v>
      </c>
      <c r="M35" s="8">
        <f>[1]Download!R35/1000</f>
        <v>271.73500000000001</v>
      </c>
      <c r="N35" s="8">
        <f>[1]Download!AD35/1000</f>
        <v>271.53159999999997</v>
      </c>
      <c r="O35" s="8">
        <f>[1]Download!V35/1000</f>
        <v>487.48399999999998</v>
      </c>
      <c r="P35" s="8">
        <f t="shared" si="8"/>
        <v>3043.7295999999997</v>
      </c>
      <c r="Q35" s="8">
        <f>[1]Download!Z35/1000</f>
        <v>45.487000000000002</v>
      </c>
      <c r="R35" s="8">
        <f t="shared" si="9"/>
        <v>384.86740000000032</v>
      </c>
      <c r="S35" s="8">
        <f t="shared" si="0"/>
        <v>430.35440000000034</v>
      </c>
      <c r="T35" s="7">
        <f>[1]Download!O35/1000</f>
        <v>187.37710000000001</v>
      </c>
      <c r="U35" s="8">
        <f>[1]Download!S35/1000</f>
        <v>0</v>
      </c>
      <c r="V35" s="8">
        <f>[1]Download!AE35/1000</f>
        <v>9.8397000000000006</v>
      </c>
      <c r="W35" s="8">
        <f t="shared" si="30"/>
        <v>197.21680000000001</v>
      </c>
      <c r="X35" s="8">
        <f t="shared" si="31"/>
        <v>3183.8168000000005</v>
      </c>
      <c r="Y35" s="7">
        <f>[1]Download!Q35/1000</f>
        <v>208.66550000000001</v>
      </c>
      <c r="Z35" s="8">
        <f>[1]Download!U35/1000</f>
        <v>8.6528999999999989</v>
      </c>
      <c r="AA35" s="8">
        <f>[1]Download!AG35/1000</f>
        <v>35.613999999999997</v>
      </c>
      <c r="AB35" s="8">
        <f t="shared" si="32"/>
        <v>252.9324</v>
      </c>
      <c r="AC35" s="8">
        <f t="shared" si="33"/>
        <v>3436.7492000000007</v>
      </c>
      <c r="AD35" s="7">
        <f>[1]Download!P35/1000</f>
        <v>477.6404</v>
      </c>
      <c r="AE35" s="8">
        <f>[1]Download!T35/1000</f>
        <v>14</v>
      </c>
      <c r="AF35" s="8">
        <f>[1]Download!AF35/1000</f>
        <v>298.6705</v>
      </c>
      <c r="AG35" s="8">
        <f t="shared" si="34"/>
        <v>790.31089999999995</v>
      </c>
      <c r="AH35" s="8">
        <f t="shared" si="35"/>
        <v>4227.0601000000006</v>
      </c>
      <c r="AI35" s="7">
        <f t="shared" si="44"/>
        <v>4919.3556322580644</v>
      </c>
      <c r="AJ35" s="8">
        <f t="shared" si="45"/>
        <v>793.43211612903224</v>
      </c>
      <c r="AK35" s="8">
        <f t="shared" si="46"/>
        <v>5712.7877483870961</v>
      </c>
      <c r="AL35" s="8">
        <f t="shared" si="47"/>
        <v>932.46254025806445</v>
      </c>
      <c r="AM35" s="8">
        <f t="shared" si="48"/>
        <v>0</v>
      </c>
      <c r="AN35" s="8">
        <f t="shared" si="49"/>
        <v>6645.2502886451603</v>
      </c>
      <c r="AO35" s="7">
        <f t="shared" si="63"/>
        <v>3850.4392181612902</v>
      </c>
      <c r="AP35" s="8">
        <f t="shared" si="63"/>
        <v>519.77646112903221</v>
      </c>
      <c r="AQ35" s="8">
        <f t="shared" si="63"/>
        <v>519.38739629677411</v>
      </c>
      <c r="AR35" s="8">
        <f t="shared" si="63"/>
        <v>932.46254025806445</v>
      </c>
      <c r="AS35" s="8">
        <f t="shared" si="63"/>
        <v>5822.0656158451602</v>
      </c>
      <c r="AT35" s="8">
        <f t="shared" si="63"/>
        <v>87.007827064516121</v>
      </c>
      <c r="AU35" s="8">
        <f t="shared" si="63"/>
        <v>736.17684573548445</v>
      </c>
      <c r="AV35" s="8">
        <f t="shared" si="63"/>
        <v>823.18467280000061</v>
      </c>
      <c r="AW35" s="7">
        <f t="shared" si="63"/>
        <v>358.41612576451615</v>
      </c>
      <c r="AX35" s="8">
        <f t="shared" si="63"/>
        <v>0</v>
      </c>
      <c r="AY35" s="8">
        <f t="shared" si="63"/>
        <v>18.821441641935483</v>
      </c>
      <c r="AZ35" s="8">
        <f t="shared" si="63"/>
        <v>377.2375674064516</v>
      </c>
      <c r="BA35" s="8">
        <f t="shared" si="63"/>
        <v>6090.0253157935485</v>
      </c>
      <c r="BB35" s="7">
        <f t="shared" si="63"/>
        <v>399.13671462903227</v>
      </c>
      <c r="BC35" s="8">
        <f t="shared" si="63"/>
        <v>16.551322945161289</v>
      </c>
      <c r="BD35" s="8">
        <f t="shared" si="63"/>
        <v>68.122688967741922</v>
      </c>
      <c r="BE35" s="8">
        <f t="shared" si="73"/>
        <v>483.81072654193542</v>
      </c>
      <c r="BF35" s="8">
        <f t="shared" si="71"/>
        <v>6573.8360423354843</v>
      </c>
      <c r="BG35" s="7">
        <f t="shared" si="62"/>
        <v>913.63363867096768</v>
      </c>
      <c r="BH35" s="8">
        <f t="shared" si="62"/>
        <v>26.779290322580643</v>
      </c>
      <c r="BI35" s="8">
        <f t="shared" si="62"/>
        <v>571.29885930645162</v>
      </c>
      <c r="BJ35" s="8">
        <f t="shared" si="62"/>
        <v>1511.7117882999999</v>
      </c>
      <c r="BK35" s="8">
        <f t="shared" si="62"/>
        <v>8085.5478306354844</v>
      </c>
      <c r="BL35" s="7">
        <f t="shared" si="74"/>
        <v>4519.4304934153879</v>
      </c>
      <c r="BM35" s="8">
        <f t="shared" si="74"/>
        <v>728.92906472847926</v>
      </c>
      <c r="BN35" s="8">
        <f t="shared" si="74"/>
        <v>5248.3595581438676</v>
      </c>
      <c r="BO35" s="8">
        <f t="shared" si="74"/>
        <v>856.65683748818208</v>
      </c>
      <c r="BP35" s="8">
        <f t="shared" si="74"/>
        <v>0</v>
      </c>
      <c r="BQ35" s="8">
        <f t="shared" si="74"/>
        <v>6105.0163956320494</v>
      </c>
      <c r="BR35" s="7">
        <f t="shared" si="74"/>
        <v>3537.4129695951528</v>
      </c>
      <c r="BS35" s="8">
        <f t="shared" si="74"/>
        <v>477.52058679844095</v>
      </c>
      <c r="BT35" s="8">
        <f t="shared" si="74"/>
        <v>477.16315147595833</v>
      </c>
      <c r="BU35" s="8">
        <f t="shared" si="74"/>
        <v>856.65683748818208</v>
      </c>
      <c r="BV35" s="8">
        <f t="shared" si="74"/>
        <v>5348.7535453577329</v>
      </c>
      <c r="BW35" s="8">
        <f t="shared" si="74"/>
        <v>79.934417471804082</v>
      </c>
      <c r="BX35" s="8">
        <f t="shared" si="74"/>
        <v>676.32843280251143</v>
      </c>
      <c r="BY35" s="8">
        <f t="shared" si="74"/>
        <v>756.2628502743155</v>
      </c>
      <c r="BZ35" s="7">
        <f t="shared" si="74"/>
        <v>329.27824072935084</v>
      </c>
      <c r="CA35" s="8">
        <f t="shared" si="74"/>
        <v>0</v>
      </c>
      <c r="CB35" s="8">
        <f t="shared" si="64"/>
        <v>17.291329118150475</v>
      </c>
      <c r="CC35" s="8">
        <f t="shared" si="64"/>
        <v>346.56956984750127</v>
      </c>
      <c r="CD35" s="8">
        <f t="shared" si="64"/>
        <v>5594.9291279913696</v>
      </c>
      <c r="CE35" s="7">
        <f t="shared" si="64"/>
        <v>366.68839864055087</v>
      </c>
      <c r="CF35" s="8">
        <f t="shared" si="64"/>
        <v>15.205762546260985</v>
      </c>
      <c r="CG35" s="8">
        <f t="shared" si="64"/>
        <v>62.584570181388756</v>
      </c>
      <c r="CH35" s="8">
        <f t="shared" si="64"/>
        <v>444.47873136820056</v>
      </c>
      <c r="CI35" s="8">
        <f t="shared" si="64"/>
        <v>6039.4078593595696</v>
      </c>
      <c r="CJ35" s="7">
        <f t="shared" si="64"/>
        <v>839.35865489039702</v>
      </c>
      <c r="CK35" s="8">
        <f t="shared" si="64"/>
        <v>24.602234585821382</v>
      </c>
      <c r="CL35" s="8">
        <f t="shared" si="64"/>
        <v>524.85440749032603</v>
      </c>
      <c r="CM35" s="8">
        <f t="shared" si="64"/>
        <v>1388.8152969665443</v>
      </c>
      <c r="CN35" s="8">
        <f t="shared" si="64"/>
        <v>7428.2231563261139</v>
      </c>
      <c r="CO35" s="7">
        <f t="shared" si="69"/>
        <v>8644.7958054210394</v>
      </c>
      <c r="CP35" s="8">
        <f t="shared" si="69"/>
        <v>1394.3002177807946</v>
      </c>
      <c r="CQ35" s="8">
        <f t="shared" si="69"/>
        <v>10039.096023201835</v>
      </c>
      <c r="CR35" s="8">
        <f t="shared" si="69"/>
        <v>1638.618725565701</v>
      </c>
      <c r="CS35" s="8">
        <f t="shared" si="69"/>
        <v>0</v>
      </c>
      <c r="CT35" s="8">
        <f t="shared" si="69"/>
        <v>11677.714748767536</v>
      </c>
      <c r="CU35" s="7">
        <f t="shared" si="69"/>
        <v>6766.3863502607664</v>
      </c>
      <c r="CV35" s="8">
        <f t="shared" si="69"/>
        <v>913.40445920603713</v>
      </c>
      <c r="CW35" s="8">
        <f t="shared" si="69"/>
        <v>912.72075461515806</v>
      </c>
      <c r="CX35" s="8">
        <f t="shared" si="69"/>
        <v>1638.618725565701</v>
      </c>
      <c r="CY35" s="8">
        <f t="shared" si="69"/>
        <v>10231.130289647661</v>
      </c>
      <c r="CZ35" s="8">
        <f t="shared" si="69"/>
        <v>152.89906944598602</v>
      </c>
      <c r="DA35" s="8">
        <f t="shared" si="69"/>
        <v>1293.6853896738876</v>
      </c>
      <c r="DB35" s="8">
        <f t="shared" si="69"/>
        <v>1446.5844591198736</v>
      </c>
      <c r="DC35" s="7">
        <f t="shared" si="69"/>
        <v>629.84554324284886</v>
      </c>
      <c r="DD35" s="8">
        <f t="shared" si="67"/>
        <v>0</v>
      </c>
      <c r="DE35" s="8">
        <f t="shared" si="58"/>
        <v>33.074965894160279</v>
      </c>
      <c r="DF35" s="8">
        <f t="shared" si="58"/>
        <v>662.92050913700905</v>
      </c>
      <c r="DG35" s="8">
        <f t="shared" si="58"/>
        <v>10702.016532338846</v>
      </c>
      <c r="DH35" s="7">
        <f t="shared" si="58"/>
        <v>701.40393465124976</v>
      </c>
      <c r="DI35" s="8">
        <f t="shared" si="58"/>
        <v>29.085680700181857</v>
      </c>
      <c r="DJ35" s="8">
        <f t="shared" si="58"/>
        <v>119.71216961438093</v>
      </c>
      <c r="DK35" s="8">
        <f t="shared" si="58"/>
        <v>850.20178496581241</v>
      </c>
      <c r="DL35" s="8">
        <f t="shared" si="55"/>
        <v>11552.218317304658</v>
      </c>
      <c r="DM35" s="7">
        <f t="shared" si="55"/>
        <v>1605.5306502914796</v>
      </c>
      <c r="DN35" s="8">
        <f t="shared" si="55"/>
        <v>47.059313039853237</v>
      </c>
      <c r="DO35" s="8">
        <f t="shared" si="55"/>
        <v>1003.9448968049633</v>
      </c>
      <c r="DP35" s="8">
        <f t="shared" si="55"/>
        <v>2656.5348601362957</v>
      </c>
      <c r="DQ35" s="12">
        <f t="shared" si="55"/>
        <v>14208.753177440953</v>
      </c>
      <c r="DR35" s="11">
        <f t="shared" si="11"/>
        <v>3183.8168000000005</v>
      </c>
      <c r="DS35" s="11">
        <f t="shared" si="12"/>
        <v>487.48399999999998</v>
      </c>
      <c r="DT35" s="11">
        <f t="shared" si="12"/>
        <v>0</v>
      </c>
      <c r="DU35" s="12">
        <f t="shared" si="13"/>
        <v>3671.3008000000004</v>
      </c>
      <c r="DV35" s="8">
        <f t="shared" si="14"/>
        <v>2200.3561</v>
      </c>
      <c r="DW35" s="8">
        <f t="shared" si="14"/>
        <v>271.73500000000001</v>
      </c>
      <c r="DX35" s="8">
        <f t="shared" si="14"/>
        <v>281.37129999999996</v>
      </c>
      <c r="DY35" s="8">
        <f t="shared" si="15"/>
        <v>487.48399999999998</v>
      </c>
      <c r="DZ35" s="12">
        <f t="shared" si="16"/>
        <v>3240.9463999999998</v>
      </c>
      <c r="EA35" s="11">
        <f t="shared" si="17"/>
        <v>3436.7492000000007</v>
      </c>
      <c r="EB35" s="11">
        <f t="shared" si="18"/>
        <v>487.48399999999998</v>
      </c>
      <c r="EC35" s="11">
        <f t="shared" si="18"/>
        <v>0</v>
      </c>
      <c r="ED35" s="12">
        <f t="shared" si="19"/>
        <v>3924.2332000000006</v>
      </c>
      <c r="EE35" s="8">
        <f t="shared" si="20"/>
        <v>2409.0216</v>
      </c>
      <c r="EF35" s="8">
        <f t="shared" si="20"/>
        <v>280.3879</v>
      </c>
      <c r="EG35" s="8">
        <f t="shared" si="20"/>
        <v>316.98529999999994</v>
      </c>
      <c r="EH35" s="8">
        <f t="shared" si="21"/>
        <v>487.48399999999998</v>
      </c>
      <c r="EI35" s="12">
        <f t="shared" si="22"/>
        <v>3493.8788</v>
      </c>
      <c r="EJ35" s="11">
        <f t="shared" si="23"/>
        <v>4227.0601000000006</v>
      </c>
      <c r="EK35" s="11">
        <f t="shared" si="24"/>
        <v>487.48399999999998</v>
      </c>
      <c r="EL35" s="11">
        <f t="shared" si="24"/>
        <v>0</v>
      </c>
      <c r="EM35" s="12">
        <f t="shared" si="25"/>
        <v>4714.544100000001</v>
      </c>
      <c r="EN35" s="8">
        <f t="shared" si="26"/>
        <v>2886.6620000000003</v>
      </c>
      <c r="EO35" s="8">
        <f t="shared" si="26"/>
        <v>294.3879</v>
      </c>
      <c r="EP35" s="8">
        <f t="shared" si="26"/>
        <v>615.6558</v>
      </c>
      <c r="EQ35" s="8">
        <f t="shared" si="27"/>
        <v>487.48399999999998</v>
      </c>
      <c r="ER35" s="12">
        <f t="shared" si="28"/>
        <v>4284.1897000000008</v>
      </c>
      <c r="ES35" s="8">
        <f t="shared" si="50"/>
        <v>6090.0253157935485</v>
      </c>
      <c r="ET35" s="8">
        <f t="shared" si="50"/>
        <v>932.46254025806445</v>
      </c>
      <c r="EU35" s="8">
        <f t="shared" si="50"/>
        <v>0</v>
      </c>
      <c r="EV35" s="12">
        <f t="shared" si="50"/>
        <v>7022.4878560516136</v>
      </c>
      <c r="EW35" s="14">
        <f t="shared" si="51"/>
        <v>3788.8786030064516</v>
      </c>
      <c r="EX35" s="14">
        <f t="shared" si="51"/>
        <v>551.72472832580638</v>
      </c>
      <c r="EY35" s="14">
        <f t="shared" si="51"/>
        <v>357.34753644032259</v>
      </c>
      <c r="EZ35" s="14">
        <f t="shared" si="51"/>
        <v>811.74915070967734</v>
      </c>
      <c r="FA35" s="15">
        <f t="shared" si="51"/>
        <v>5509.7000184822573</v>
      </c>
      <c r="FB35" s="14">
        <f t="shared" si="52"/>
        <v>6573.8360423354843</v>
      </c>
      <c r="FC35" s="14">
        <f t="shared" si="52"/>
        <v>932.46254025806445</v>
      </c>
      <c r="FD35" s="14">
        <f t="shared" si="52"/>
        <v>0</v>
      </c>
      <c r="FE35" s="15">
        <f t="shared" si="52"/>
        <v>7506.2985825935493</v>
      </c>
      <c r="FF35" s="14">
        <f t="shared" si="52"/>
        <v>4607.9920585548389</v>
      </c>
      <c r="FG35" s="14">
        <f t="shared" si="52"/>
        <v>536.32778407419346</v>
      </c>
      <c r="FH35" s="14">
        <f t="shared" si="52"/>
        <v>606.33152690645147</v>
      </c>
      <c r="FI35" s="14">
        <f t="shared" si="52"/>
        <v>932.46254025806445</v>
      </c>
      <c r="FJ35" s="15">
        <f t="shared" si="52"/>
        <v>6683.1139097935475</v>
      </c>
      <c r="FK35" s="14">
        <f t="shared" si="52"/>
        <v>8085.5478306354844</v>
      </c>
      <c r="FL35" s="8">
        <f t="shared" si="52"/>
        <v>932.46254025806445</v>
      </c>
      <c r="FM35" s="8">
        <f t="shared" si="52"/>
        <v>0</v>
      </c>
      <c r="FN35" s="12">
        <f t="shared" si="52"/>
        <v>9018.0103708935494</v>
      </c>
      <c r="FO35" s="8">
        <f t="shared" si="52"/>
        <v>5521.6256972258061</v>
      </c>
      <c r="FP35" s="8">
        <f t="shared" si="52"/>
        <v>563.10707439677412</v>
      </c>
      <c r="FQ35" s="8">
        <f t="shared" si="52"/>
        <v>1177.6303862129032</v>
      </c>
      <c r="FR35" s="8">
        <f t="shared" si="65"/>
        <v>932.46254025806445</v>
      </c>
      <c r="FS35" s="12">
        <f t="shared" si="65"/>
        <v>8194.8256980935494</v>
      </c>
      <c r="FT35" s="14">
        <f t="shared" si="68"/>
        <v>5594.9291279913696</v>
      </c>
      <c r="FU35" s="14">
        <f t="shared" si="68"/>
        <v>856.65683748818208</v>
      </c>
      <c r="FV35" s="14">
        <f t="shared" si="68"/>
        <v>0</v>
      </c>
      <c r="FW35" s="15">
        <f t="shared" si="68"/>
        <v>6451.5859654795504</v>
      </c>
      <c r="FX35" s="14">
        <f t="shared" si="68"/>
        <v>3866.6912103245031</v>
      </c>
      <c r="FY35" s="14">
        <f t="shared" si="68"/>
        <v>477.52058679844095</v>
      </c>
      <c r="FZ35" s="14">
        <f t="shared" si="66"/>
        <v>494.45448059410876</v>
      </c>
      <c r="GA35" s="14">
        <f t="shared" si="66"/>
        <v>856.65683748818208</v>
      </c>
      <c r="GB35" s="15">
        <f t="shared" si="66"/>
        <v>5695.3231152052349</v>
      </c>
      <c r="GC35" s="14">
        <f t="shared" si="66"/>
        <v>6039.4078593595696</v>
      </c>
      <c r="GD35" s="14">
        <f t="shared" si="66"/>
        <v>856.65683748818208</v>
      </c>
      <c r="GE35" s="14">
        <f t="shared" si="66"/>
        <v>0</v>
      </c>
      <c r="GF35" s="15">
        <f t="shared" si="66"/>
        <v>6896.0646968477513</v>
      </c>
      <c r="GG35" s="14">
        <f t="shared" si="66"/>
        <v>4233.3796089650541</v>
      </c>
      <c r="GH35" s="14">
        <f t="shared" si="66"/>
        <v>492.72634934470187</v>
      </c>
      <c r="GI35" s="14">
        <f t="shared" si="66"/>
        <v>557.03905077549746</v>
      </c>
      <c r="GJ35" s="14">
        <f t="shared" si="56"/>
        <v>856.65683748818208</v>
      </c>
      <c r="GK35" s="15">
        <f t="shared" si="56"/>
        <v>6139.8018465734358</v>
      </c>
      <c r="GL35" s="14">
        <f t="shared" si="56"/>
        <v>7428.2231563261139</v>
      </c>
      <c r="GM35" s="14">
        <f t="shared" si="56"/>
        <v>856.65683748818208</v>
      </c>
      <c r="GN35" s="14">
        <f t="shared" si="56"/>
        <v>0</v>
      </c>
      <c r="GO35" s="15">
        <f t="shared" si="56"/>
        <v>8284.8799938142965</v>
      </c>
      <c r="GP35" s="14">
        <f t="shared" si="54"/>
        <v>5072.7382638554518</v>
      </c>
      <c r="GQ35" s="14">
        <f t="shared" si="54"/>
        <v>517.32858393052322</v>
      </c>
      <c r="GR35" s="14">
        <f t="shared" si="54"/>
        <v>1081.8934582658237</v>
      </c>
      <c r="GS35" s="14">
        <f t="shared" si="54"/>
        <v>856.65683748818208</v>
      </c>
      <c r="GT35" s="15">
        <f t="shared" si="54"/>
        <v>7528.617143539982</v>
      </c>
      <c r="GU35" s="14">
        <f t="shared" si="72"/>
        <v>10702.016532338846</v>
      </c>
      <c r="GV35" s="14">
        <f t="shared" si="72"/>
        <v>1638.618725565701</v>
      </c>
      <c r="GW35" s="14">
        <f t="shared" si="72"/>
        <v>0</v>
      </c>
      <c r="GX35" s="15">
        <f t="shared" si="72"/>
        <v>12340.635257904543</v>
      </c>
      <c r="GY35" s="14">
        <f t="shared" si="72"/>
        <v>7396.2318935036146</v>
      </c>
      <c r="GZ35" s="14">
        <f t="shared" si="72"/>
        <v>913.40445920603713</v>
      </c>
      <c r="HA35" s="14">
        <f t="shared" si="70"/>
        <v>945.79572050931824</v>
      </c>
      <c r="HB35" s="14">
        <f t="shared" si="70"/>
        <v>1638.618725565701</v>
      </c>
      <c r="HC35" s="15">
        <f t="shared" si="70"/>
        <v>10894.05079878467</v>
      </c>
      <c r="HD35" s="14">
        <f t="shared" si="70"/>
        <v>11552.218317304658</v>
      </c>
      <c r="HE35" s="14">
        <f t="shared" si="70"/>
        <v>1638.618725565701</v>
      </c>
      <c r="HF35" s="14">
        <f t="shared" si="70"/>
        <v>0</v>
      </c>
      <c r="HG35" s="15">
        <f t="shared" si="70"/>
        <v>13190.837042870357</v>
      </c>
      <c r="HH35" s="14">
        <f t="shared" si="70"/>
        <v>8097.6358281548646</v>
      </c>
      <c r="HI35" s="14">
        <f t="shared" si="70"/>
        <v>942.49013990621881</v>
      </c>
      <c r="HJ35" s="14">
        <f t="shared" si="70"/>
        <v>1065.5078901236991</v>
      </c>
      <c r="HK35" s="14">
        <f t="shared" si="60"/>
        <v>1638.618725565701</v>
      </c>
      <c r="HL35" s="15">
        <f t="shared" si="60"/>
        <v>11744.252583750484</v>
      </c>
      <c r="HM35" s="14">
        <f t="shared" si="60"/>
        <v>14208.753177440953</v>
      </c>
      <c r="HN35" s="14">
        <f t="shared" si="60"/>
        <v>1638.618725565701</v>
      </c>
      <c r="HO35" s="14">
        <f t="shared" si="60"/>
        <v>0</v>
      </c>
      <c r="HP35" s="15">
        <f t="shared" si="60"/>
        <v>15847.371903006655</v>
      </c>
      <c r="HQ35" s="14">
        <f t="shared" si="59"/>
        <v>9703.1664784463446</v>
      </c>
      <c r="HR35" s="14">
        <f t="shared" si="59"/>
        <v>989.54945294607205</v>
      </c>
      <c r="HS35" s="14">
        <f t="shared" si="59"/>
        <v>2069.4527869286626</v>
      </c>
      <c r="HT35" s="14">
        <f t="shared" si="59"/>
        <v>1638.618725565701</v>
      </c>
      <c r="HU35" s="15">
        <f t="shared" si="59"/>
        <v>14400.787443886784</v>
      </c>
    </row>
    <row r="36" spans="1:229" x14ac:dyDescent="0.3">
      <c r="A36" s="5" t="str">
        <f>[1]Download!A36</f>
        <v>FY1992</v>
      </c>
      <c r="B36" s="1" t="s">
        <v>173</v>
      </c>
      <c r="C36" s="6">
        <f>[1]Download!C36</f>
        <v>586722</v>
      </c>
      <c r="D36" s="17">
        <f>[1]Download!D36</f>
        <v>1.8501404056162247</v>
      </c>
      <c r="E36" s="16">
        <v>16.96</v>
      </c>
      <c r="F36" s="7">
        <f>[1]Download!F36</f>
        <v>2007.4</v>
      </c>
      <c r="G36" s="8">
        <f>[1]Download!G36+[1]Download!H36</f>
        <v>455.2</v>
      </c>
      <c r="H36" s="8">
        <f t="shared" si="6"/>
        <v>2462.6</v>
      </c>
      <c r="I36" s="8">
        <f>[1]Download!K36</f>
        <v>489.49</v>
      </c>
      <c r="J36" s="8">
        <f>[1]Download!J36</f>
        <v>0</v>
      </c>
      <c r="K36" s="8">
        <f t="shared" si="7"/>
        <v>2952.09</v>
      </c>
      <c r="L36" s="7">
        <f>[1]Download!N36/1000</f>
        <v>1968.7046</v>
      </c>
      <c r="M36" s="8">
        <f>[1]Download!R36/1000</f>
        <v>112.40939999999999</v>
      </c>
      <c r="N36" s="8">
        <f>[1]Download!AD36/1000</f>
        <v>341.97699999999998</v>
      </c>
      <c r="O36" s="8">
        <f>[1]Download!V36/1000</f>
        <v>489.49</v>
      </c>
      <c r="P36" s="8">
        <f t="shared" si="8"/>
        <v>2912.5810000000001</v>
      </c>
      <c r="Q36" s="8">
        <f>[1]Download!Z36/1000</f>
        <v>66.221800000000002</v>
      </c>
      <c r="R36" s="8">
        <f t="shared" si="9"/>
        <v>-26.712799999999874</v>
      </c>
      <c r="S36" s="8">
        <f t="shared" si="0"/>
        <v>39.509000000000128</v>
      </c>
      <c r="T36" s="7">
        <f>[1]Download!O36/1000</f>
        <v>310.96070000000003</v>
      </c>
      <c r="U36" s="8">
        <f>[1]Download!S36/1000</f>
        <v>10.2789</v>
      </c>
      <c r="V36" s="8">
        <f>[1]Download!AE36/1000</f>
        <v>9.9390000000000001</v>
      </c>
      <c r="W36" s="8">
        <f t="shared" si="30"/>
        <v>331.17860000000007</v>
      </c>
      <c r="X36" s="8">
        <f t="shared" si="31"/>
        <v>2793.7786000000006</v>
      </c>
      <c r="Y36" s="7">
        <f>[1]Download!Q36/1000</f>
        <v>249.89079999999998</v>
      </c>
      <c r="Z36" s="8">
        <f>[1]Download!U36/1000</f>
        <v>9.1457000000000015</v>
      </c>
      <c r="AA36" s="8">
        <f>[1]Download!AG36/1000</f>
        <v>32.485900000000001</v>
      </c>
      <c r="AB36" s="8">
        <f t="shared" si="32"/>
        <v>291.5224</v>
      </c>
      <c r="AC36" s="8">
        <f t="shared" si="33"/>
        <v>3085.3010000000004</v>
      </c>
      <c r="AD36" s="7">
        <f>[1]Download!P36/1000</f>
        <v>490.0505</v>
      </c>
      <c r="AE36" s="8">
        <f>[1]Download!T36/1000</f>
        <v>52.972099999999998</v>
      </c>
      <c r="AF36" s="8">
        <f>[1]Download!AF36/1000</f>
        <v>305.27340000000004</v>
      </c>
      <c r="AG36" s="8">
        <f t="shared" si="34"/>
        <v>848.29600000000005</v>
      </c>
      <c r="AH36" s="8">
        <f t="shared" si="35"/>
        <v>3933.5970000000007</v>
      </c>
      <c r="AI36" s="7">
        <f t="shared" si="44"/>
        <v>3713.9718502340097</v>
      </c>
      <c r="AJ36" s="8">
        <f t="shared" si="45"/>
        <v>842.18391263650551</v>
      </c>
      <c r="AK36" s="8">
        <f t="shared" si="46"/>
        <v>4556.155762870515</v>
      </c>
      <c r="AL36" s="8">
        <f t="shared" si="47"/>
        <v>905.62522714508589</v>
      </c>
      <c r="AM36" s="8">
        <f t="shared" si="48"/>
        <v>0</v>
      </c>
      <c r="AN36" s="8">
        <f t="shared" si="49"/>
        <v>5461.7809900156008</v>
      </c>
      <c r="AO36" s="7">
        <f t="shared" si="63"/>
        <v>3642.3799271825274</v>
      </c>
      <c r="AP36" s="8">
        <f t="shared" si="63"/>
        <v>207.97317291107643</v>
      </c>
      <c r="AQ36" s="8">
        <f t="shared" si="63"/>
        <v>632.70546549141966</v>
      </c>
      <c r="AR36" s="8">
        <f t="shared" si="63"/>
        <v>905.62522714508589</v>
      </c>
      <c r="AS36" s="8">
        <f t="shared" si="63"/>
        <v>5388.6837927301094</v>
      </c>
      <c r="AT36" s="8">
        <f t="shared" si="63"/>
        <v>122.51962791263651</v>
      </c>
      <c r="AU36" s="8">
        <f t="shared" si="63"/>
        <v>-49.422430627144855</v>
      </c>
      <c r="AV36" s="8">
        <f t="shared" si="63"/>
        <v>73.09719728549166</v>
      </c>
      <c r="AW36" s="7">
        <f t="shared" si="63"/>
        <v>575.32095562870518</v>
      </c>
      <c r="AX36" s="8">
        <f t="shared" si="63"/>
        <v>19.017408215288611</v>
      </c>
      <c r="AY36" s="8">
        <f t="shared" si="63"/>
        <v>18.388545491419659</v>
      </c>
      <c r="AZ36" s="8">
        <f t="shared" si="63"/>
        <v>612.72690933541355</v>
      </c>
      <c r="BA36" s="8">
        <f t="shared" si="63"/>
        <v>5168.8826722059293</v>
      </c>
      <c r="BB36" s="7">
        <f t="shared" si="63"/>
        <v>462.33306607176286</v>
      </c>
      <c r="BC36" s="8">
        <f t="shared" si="63"/>
        <v>16.920829107644309</v>
      </c>
      <c r="BD36" s="8">
        <f t="shared" si="63"/>
        <v>60.103476202808118</v>
      </c>
      <c r="BE36" s="8">
        <f t="shared" si="73"/>
        <v>539.35737138221532</v>
      </c>
      <c r="BF36" s="8">
        <f t="shared" si="71"/>
        <v>5708.2400435881445</v>
      </c>
      <c r="BG36" s="7">
        <f t="shared" si="62"/>
        <v>906.6622308424337</v>
      </c>
      <c r="BH36" s="8">
        <f t="shared" si="62"/>
        <v>98.005822580343207</v>
      </c>
      <c r="BI36" s="8">
        <f t="shared" si="62"/>
        <v>564.79865209984405</v>
      </c>
      <c r="BJ36" s="8">
        <f t="shared" si="62"/>
        <v>1569.4667055226212</v>
      </c>
      <c r="BK36" s="8">
        <f t="shared" si="62"/>
        <v>7277.7067491107664</v>
      </c>
      <c r="BL36" s="7">
        <f t="shared" si="74"/>
        <v>3421.3818469394364</v>
      </c>
      <c r="BM36" s="8">
        <f t="shared" si="74"/>
        <v>775.83591547615401</v>
      </c>
      <c r="BN36" s="8">
        <f t="shared" si="74"/>
        <v>4197.2177624155902</v>
      </c>
      <c r="BO36" s="8">
        <f t="shared" si="74"/>
        <v>834.27926684187742</v>
      </c>
      <c r="BP36" s="8">
        <f t="shared" si="74"/>
        <v>0</v>
      </c>
      <c r="BQ36" s="8">
        <f t="shared" si="74"/>
        <v>5031.4970292574681</v>
      </c>
      <c r="BR36" s="7">
        <f t="shared" si="74"/>
        <v>3355.4299992159831</v>
      </c>
      <c r="BS36" s="8">
        <f t="shared" si="74"/>
        <v>191.58886150510801</v>
      </c>
      <c r="BT36" s="8">
        <f t="shared" si="74"/>
        <v>582.86036657906118</v>
      </c>
      <c r="BU36" s="8">
        <f t="shared" si="74"/>
        <v>834.27926684187742</v>
      </c>
      <c r="BV36" s="8">
        <f t="shared" si="74"/>
        <v>4964.1584941420297</v>
      </c>
      <c r="BW36" s="8">
        <f t="shared" si="74"/>
        <v>112.86742273171963</v>
      </c>
      <c r="BX36" s="8">
        <f t="shared" si="74"/>
        <v>-45.52888761628143</v>
      </c>
      <c r="BY36" s="8">
        <f t="shared" si="74"/>
        <v>67.338535115438191</v>
      </c>
      <c r="BZ36" s="7">
        <f t="shared" si="74"/>
        <v>529.99665940598788</v>
      </c>
      <c r="CA36" s="8">
        <f t="shared" si="74"/>
        <v>17.519199893646395</v>
      </c>
      <c r="CB36" s="8">
        <f t="shared" si="64"/>
        <v>16.939879534089396</v>
      </c>
      <c r="CC36" s="8">
        <f t="shared" si="64"/>
        <v>564.45573883372379</v>
      </c>
      <c r="CD36" s="8">
        <f t="shared" si="64"/>
        <v>4761.6735012493145</v>
      </c>
      <c r="CE36" s="7">
        <f t="shared" si="64"/>
        <v>425.91005621060742</v>
      </c>
      <c r="CF36" s="8">
        <f t="shared" si="64"/>
        <v>15.587791151516395</v>
      </c>
      <c r="CG36" s="8">
        <f t="shared" si="64"/>
        <v>55.368470928310174</v>
      </c>
      <c r="CH36" s="8">
        <f t="shared" si="64"/>
        <v>496.86631829043392</v>
      </c>
      <c r="CI36" s="8">
        <f t="shared" si="64"/>
        <v>5258.5398195397493</v>
      </c>
      <c r="CJ36" s="7">
        <f t="shared" si="64"/>
        <v>835.23457446627185</v>
      </c>
      <c r="CK36" s="8">
        <f t="shared" si="64"/>
        <v>90.284836771077266</v>
      </c>
      <c r="CL36" s="8">
        <f t="shared" si="64"/>
        <v>520.30331230122613</v>
      </c>
      <c r="CM36" s="8">
        <f t="shared" si="64"/>
        <v>1445.8227235385755</v>
      </c>
      <c r="CN36" s="8">
        <f t="shared" si="64"/>
        <v>6704.362543078325</v>
      </c>
      <c r="CO36" s="7">
        <f t="shared" si="69"/>
        <v>6330.0367980645169</v>
      </c>
      <c r="CP36" s="8">
        <f t="shared" si="69"/>
        <v>1435.4053753506867</v>
      </c>
      <c r="CQ36" s="8">
        <f t="shared" si="69"/>
        <v>7765.4421734152029</v>
      </c>
      <c r="CR36" s="8">
        <f t="shared" si="69"/>
        <v>1543.5337811520376</v>
      </c>
      <c r="CS36" s="8">
        <f t="shared" si="69"/>
        <v>0</v>
      </c>
      <c r="CT36" s="8">
        <f t="shared" si="69"/>
        <v>9308.9759545672423</v>
      </c>
      <c r="CU36" s="7">
        <f t="shared" si="69"/>
        <v>6208.0166197663075</v>
      </c>
      <c r="CV36" s="8">
        <f t="shared" si="69"/>
        <v>354.46629393661124</v>
      </c>
      <c r="CW36" s="8">
        <f t="shared" si="69"/>
        <v>1078.3735150402056</v>
      </c>
      <c r="CX36" s="8">
        <f t="shared" si="69"/>
        <v>1543.5337811520376</v>
      </c>
      <c r="CY36" s="8">
        <f t="shared" si="69"/>
        <v>9184.3902098951621</v>
      </c>
      <c r="CZ36" s="8">
        <f t="shared" si="69"/>
        <v>208.82057927372165</v>
      </c>
      <c r="DA36" s="8">
        <f t="shared" si="69"/>
        <v>-84.234834601642433</v>
      </c>
      <c r="DB36" s="8">
        <f t="shared" si="69"/>
        <v>124.5857446720792</v>
      </c>
      <c r="DC36" s="7">
        <f t="shared" si="69"/>
        <v>980.56823440863855</v>
      </c>
      <c r="DD36" s="8">
        <f t="shared" si="67"/>
        <v>32.412979597302659</v>
      </c>
      <c r="DE36" s="8">
        <f t="shared" si="58"/>
        <v>31.341155592290139</v>
      </c>
      <c r="DF36" s="8">
        <f t="shared" si="58"/>
        <v>1044.3223695982315</v>
      </c>
      <c r="DG36" s="8">
        <f t="shared" si="58"/>
        <v>8809.7645430134362</v>
      </c>
      <c r="DH36" s="7">
        <f t="shared" si="58"/>
        <v>787.99340415352231</v>
      </c>
      <c r="DI36" s="8">
        <f t="shared" si="58"/>
        <v>28.839602243727541</v>
      </c>
      <c r="DJ36" s="8">
        <f t="shared" si="58"/>
        <v>102.43944526165393</v>
      </c>
      <c r="DK36" s="8">
        <f t="shared" si="58"/>
        <v>919.27245165890361</v>
      </c>
      <c r="DL36" s="8">
        <f t="shared" si="55"/>
        <v>9729.0369946723404</v>
      </c>
      <c r="DM36" s="7">
        <f t="shared" si="55"/>
        <v>1545.3012343877231</v>
      </c>
      <c r="DN36" s="8">
        <f t="shared" si="55"/>
        <v>167.03962452463554</v>
      </c>
      <c r="DO36" s="8">
        <f t="shared" si="55"/>
        <v>962.63418126445572</v>
      </c>
      <c r="DP36" s="8">
        <f t="shared" si="55"/>
        <v>2674.9750401768147</v>
      </c>
      <c r="DQ36" s="12">
        <f t="shared" si="55"/>
        <v>12404.012034849156</v>
      </c>
      <c r="DR36" s="11">
        <f t="shared" si="11"/>
        <v>2793.7786000000001</v>
      </c>
      <c r="DS36" s="11">
        <f t="shared" si="12"/>
        <v>489.49</v>
      </c>
      <c r="DT36" s="11">
        <f t="shared" si="12"/>
        <v>0</v>
      </c>
      <c r="DU36" s="12">
        <f t="shared" si="13"/>
        <v>3283.2686000000003</v>
      </c>
      <c r="DV36" s="8">
        <f t="shared" si="14"/>
        <v>2279.6653000000001</v>
      </c>
      <c r="DW36" s="8">
        <f t="shared" si="14"/>
        <v>122.6883</v>
      </c>
      <c r="DX36" s="8">
        <f t="shared" si="14"/>
        <v>351.916</v>
      </c>
      <c r="DY36" s="8">
        <f t="shared" si="15"/>
        <v>489.49</v>
      </c>
      <c r="DZ36" s="12">
        <f t="shared" si="16"/>
        <v>3243.7596000000003</v>
      </c>
      <c r="EA36" s="11">
        <f t="shared" si="17"/>
        <v>3085.3009999999999</v>
      </c>
      <c r="EB36" s="11">
        <f t="shared" si="18"/>
        <v>489.49</v>
      </c>
      <c r="EC36" s="11">
        <f t="shared" si="18"/>
        <v>0</v>
      </c>
      <c r="ED36" s="12">
        <f t="shared" si="19"/>
        <v>3574.7910000000002</v>
      </c>
      <c r="EE36" s="8">
        <f t="shared" si="20"/>
        <v>2529.5561000000002</v>
      </c>
      <c r="EF36" s="8">
        <f t="shared" si="20"/>
        <v>131.834</v>
      </c>
      <c r="EG36" s="8">
        <f t="shared" si="20"/>
        <v>384.40190000000001</v>
      </c>
      <c r="EH36" s="8">
        <f t="shared" si="21"/>
        <v>489.49</v>
      </c>
      <c r="EI36" s="12">
        <f t="shared" si="22"/>
        <v>3535.2820000000002</v>
      </c>
      <c r="EJ36" s="11">
        <f t="shared" si="23"/>
        <v>3933.5969999999998</v>
      </c>
      <c r="EK36" s="11">
        <f t="shared" si="24"/>
        <v>489.49</v>
      </c>
      <c r="EL36" s="11">
        <f t="shared" si="24"/>
        <v>0</v>
      </c>
      <c r="EM36" s="12">
        <f t="shared" si="25"/>
        <v>4423.0869999999995</v>
      </c>
      <c r="EN36" s="8">
        <f t="shared" si="26"/>
        <v>3019.6066000000001</v>
      </c>
      <c r="EO36" s="8">
        <f t="shared" si="26"/>
        <v>184.80610000000001</v>
      </c>
      <c r="EP36" s="8">
        <f t="shared" si="26"/>
        <v>689.67530000000011</v>
      </c>
      <c r="EQ36" s="8">
        <f t="shared" si="27"/>
        <v>489.49</v>
      </c>
      <c r="ER36" s="12">
        <f t="shared" si="28"/>
        <v>4383.5779999999995</v>
      </c>
      <c r="ES36" s="8">
        <f t="shared" si="50"/>
        <v>5168.8826722059284</v>
      </c>
      <c r="ET36" s="8">
        <f t="shared" si="50"/>
        <v>905.62522714508589</v>
      </c>
      <c r="EU36" s="8">
        <f t="shared" si="50"/>
        <v>0</v>
      </c>
      <c r="EV36" s="12">
        <f t="shared" si="50"/>
        <v>6074.5078993510151</v>
      </c>
      <c r="EW36" s="14">
        <f t="shared" si="51"/>
        <v>3861.0191595319811</v>
      </c>
      <c r="EX36" s="14">
        <f t="shared" si="51"/>
        <v>520.42469959750383</v>
      </c>
      <c r="EY36" s="14">
        <f t="shared" si="51"/>
        <v>251.79781872698908</v>
      </c>
      <c r="EZ36" s="14">
        <f t="shared" si="51"/>
        <v>851.01833307332299</v>
      </c>
      <c r="FA36" s="15">
        <f t="shared" si="51"/>
        <v>5484.2600109297964</v>
      </c>
      <c r="FB36" s="14">
        <f t="shared" ref="FB36:FQ51" si="75">EA36*$D36</f>
        <v>5708.2400435881436</v>
      </c>
      <c r="FC36" s="14">
        <f t="shared" si="75"/>
        <v>905.62522714508589</v>
      </c>
      <c r="FD36" s="14">
        <f t="shared" si="75"/>
        <v>0</v>
      </c>
      <c r="FE36" s="15">
        <f t="shared" si="75"/>
        <v>6613.8652707332303</v>
      </c>
      <c r="FF36" s="14">
        <f t="shared" si="75"/>
        <v>4680.0339488829959</v>
      </c>
      <c r="FG36" s="14">
        <f t="shared" si="75"/>
        <v>243.91141023400937</v>
      </c>
      <c r="FH36" s="14">
        <f t="shared" si="75"/>
        <v>711.19748718564745</v>
      </c>
      <c r="FI36" s="14">
        <f t="shared" si="75"/>
        <v>905.62522714508589</v>
      </c>
      <c r="FJ36" s="15">
        <f t="shared" si="75"/>
        <v>6540.7680734477381</v>
      </c>
      <c r="FK36" s="14">
        <f t="shared" si="75"/>
        <v>7277.7067491107646</v>
      </c>
      <c r="FL36" s="8">
        <f t="shared" si="75"/>
        <v>905.62522714508589</v>
      </c>
      <c r="FM36" s="8">
        <f t="shared" si="75"/>
        <v>0</v>
      </c>
      <c r="FN36" s="12">
        <f t="shared" si="75"/>
        <v>8183.3319762558494</v>
      </c>
      <c r="FO36" s="8">
        <f t="shared" si="75"/>
        <v>5586.6961797254298</v>
      </c>
      <c r="FP36" s="8">
        <f t="shared" si="75"/>
        <v>341.91723281435264</v>
      </c>
      <c r="FQ36" s="8">
        <f t="shared" si="75"/>
        <v>1275.9961392854916</v>
      </c>
      <c r="FR36" s="8">
        <f t="shared" si="65"/>
        <v>905.62522714508589</v>
      </c>
      <c r="FS36" s="12">
        <f t="shared" si="65"/>
        <v>8110.2347789703581</v>
      </c>
      <c r="FT36" s="14">
        <f t="shared" si="68"/>
        <v>4761.6735012493136</v>
      </c>
      <c r="FU36" s="14">
        <f t="shared" si="68"/>
        <v>834.27926684187742</v>
      </c>
      <c r="FV36" s="14">
        <f t="shared" si="68"/>
        <v>0</v>
      </c>
      <c r="FW36" s="15">
        <f t="shared" si="68"/>
        <v>5595.9527680911915</v>
      </c>
      <c r="FX36" s="14">
        <f t="shared" si="68"/>
        <v>3885.426658621971</v>
      </c>
      <c r="FY36" s="14">
        <f t="shared" si="68"/>
        <v>209.10806139875444</v>
      </c>
      <c r="FZ36" s="14">
        <f t="shared" si="66"/>
        <v>599.80024611315059</v>
      </c>
      <c r="GA36" s="14">
        <f t="shared" si="66"/>
        <v>834.27926684187742</v>
      </c>
      <c r="GB36" s="15">
        <f t="shared" si="66"/>
        <v>5528.6142329757531</v>
      </c>
      <c r="GC36" s="14">
        <f t="shared" si="66"/>
        <v>5258.5398195397484</v>
      </c>
      <c r="GD36" s="14">
        <f t="shared" si="66"/>
        <v>834.27926684187742</v>
      </c>
      <c r="GE36" s="14">
        <f t="shared" si="66"/>
        <v>0</v>
      </c>
      <c r="GF36" s="15">
        <f t="shared" si="66"/>
        <v>6092.8190863816262</v>
      </c>
      <c r="GG36" s="14">
        <f t="shared" si="66"/>
        <v>4311.3367148325788</v>
      </c>
      <c r="GH36" s="14">
        <f t="shared" si="66"/>
        <v>224.69585255027081</v>
      </c>
      <c r="GI36" s="14">
        <f t="shared" si="66"/>
        <v>655.16871704146081</v>
      </c>
      <c r="GJ36" s="14">
        <f t="shared" si="56"/>
        <v>834.27926684187742</v>
      </c>
      <c r="GK36" s="15">
        <f t="shared" si="56"/>
        <v>6025.4805512661878</v>
      </c>
      <c r="GL36" s="14">
        <f t="shared" si="56"/>
        <v>6704.3625430783231</v>
      </c>
      <c r="GM36" s="14">
        <f t="shared" si="56"/>
        <v>834.27926684187742</v>
      </c>
      <c r="GN36" s="14">
        <f t="shared" si="56"/>
        <v>0</v>
      </c>
      <c r="GO36" s="15">
        <f t="shared" si="56"/>
        <v>7538.6418099202001</v>
      </c>
      <c r="GP36" s="14">
        <f t="shared" si="54"/>
        <v>5146.5712892988504</v>
      </c>
      <c r="GQ36" s="14">
        <f t="shared" si="54"/>
        <v>314.98068932134811</v>
      </c>
      <c r="GR36" s="14">
        <f t="shared" si="54"/>
        <v>1175.4720293426872</v>
      </c>
      <c r="GS36" s="14">
        <f t="shared" si="54"/>
        <v>834.27926684187742</v>
      </c>
      <c r="GT36" s="15">
        <f t="shared" si="54"/>
        <v>7471.3032748047617</v>
      </c>
      <c r="GU36" s="14">
        <f t="shared" si="72"/>
        <v>8809.7645430134344</v>
      </c>
      <c r="GV36" s="14">
        <f t="shared" si="72"/>
        <v>1543.5337811520376</v>
      </c>
      <c r="GW36" s="14">
        <f t="shared" si="72"/>
        <v>0</v>
      </c>
      <c r="GX36" s="15">
        <f t="shared" si="72"/>
        <v>10353.298324165473</v>
      </c>
      <c r="GY36" s="14">
        <f t="shared" si="72"/>
        <v>7188.5848541749465</v>
      </c>
      <c r="GZ36" s="14">
        <f t="shared" si="72"/>
        <v>386.87927353391399</v>
      </c>
      <c r="HA36" s="14">
        <f t="shared" si="70"/>
        <v>1109.7146706324959</v>
      </c>
      <c r="HB36" s="14">
        <f t="shared" si="70"/>
        <v>1543.5337811520376</v>
      </c>
      <c r="HC36" s="15">
        <f t="shared" si="70"/>
        <v>10228.712579493393</v>
      </c>
      <c r="HD36" s="14">
        <f t="shared" si="70"/>
        <v>9729.0369946723386</v>
      </c>
      <c r="HE36" s="14">
        <f t="shared" si="70"/>
        <v>1543.5337811520376</v>
      </c>
      <c r="HF36" s="14">
        <f t="shared" si="70"/>
        <v>0</v>
      </c>
      <c r="HG36" s="15">
        <f t="shared" si="70"/>
        <v>11272.570775824377</v>
      </c>
      <c r="HH36" s="14">
        <f t="shared" si="70"/>
        <v>7976.578258328469</v>
      </c>
      <c r="HI36" s="14">
        <f t="shared" si="70"/>
        <v>415.71887577764147</v>
      </c>
      <c r="HJ36" s="14">
        <f t="shared" si="70"/>
        <v>1212.1541158941498</v>
      </c>
      <c r="HK36" s="14">
        <f t="shared" si="60"/>
        <v>1543.5337811520376</v>
      </c>
      <c r="HL36" s="15">
        <f t="shared" si="60"/>
        <v>11147.985031152299</v>
      </c>
      <c r="HM36" s="14">
        <f t="shared" si="60"/>
        <v>12404.012034849153</v>
      </c>
      <c r="HN36" s="14">
        <f t="shared" si="60"/>
        <v>1543.5337811520376</v>
      </c>
      <c r="HO36" s="14">
        <f t="shared" si="60"/>
        <v>0</v>
      </c>
      <c r="HP36" s="15">
        <f t="shared" si="60"/>
        <v>13947.545816001189</v>
      </c>
      <c r="HQ36" s="14">
        <f t="shared" si="59"/>
        <v>9521.8794927161925</v>
      </c>
      <c r="HR36" s="14">
        <f t="shared" si="59"/>
        <v>582.75850030227707</v>
      </c>
      <c r="HS36" s="14">
        <f t="shared" si="59"/>
        <v>2174.7882971586059</v>
      </c>
      <c r="HT36" s="14">
        <f t="shared" si="59"/>
        <v>1543.5337811520376</v>
      </c>
      <c r="HU36" s="15">
        <f t="shared" si="59"/>
        <v>13822.960071329109</v>
      </c>
    </row>
    <row r="37" spans="1:229" x14ac:dyDescent="0.3">
      <c r="A37" s="5" t="str">
        <f>[1]Download!A37</f>
        <v>FY1993</v>
      </c>
      <c r="B37" s="1" t="s">
        <v>173</v>
      </c>
      <c r="C37" s="6">
        <f>[1]Download!C37</f>
        <v>596906</v>
      </c>
      <c r="D37" s="17">
        <f>[1]Download!D37</f>
        <v>1.7941603630862331</v>
      </c>
      <c r="E37" s="16">
        <v>17.48</v>
      </c>
      <c r="F37" s="7">
        <f>[1]Download!F37</f>
        <v>1967.8</v>
      </c>
      <c r="G37" s="8">
        <f>[1]Download!G37+[1]Download!H37</f>
        <v>384.2</v>
      </c>
      <c r="H37" s="8">
        <f t="shared" si="6"/>
        <v>2352</v>
      </c>
      <c r="I37" s="8">
        <f>[1]Download!K37</f>
        <v>488.24099999999999</v>
      </c>
      <c r="J37" s="8">
        <f>[1]Download!J37</f>
        <v>0</v>
      </c>
      <c r="K37" s="8">
        <f t="shared" si="7"/>
        <v>2840.241</v>
      </c>
      <c r="L37" s="7">
        <f>[1]Download!N37/1000</f>
        <v>1963.8309999999999</v>
      </c>
      <c r="M37" s="8">
        <f>[1]Download!R37/1000</f>
        <v>223.7757</v>
      </c>
      <c r="N37" s="8">
        <f>[1]Download!AD37/1000</f>
        <v>292.61570699999999</v>
      </c>
      <c r="O37" s="8">
        <f>[1]Download!V37/1000</f>
        <v>488.24099999999999</v>
      </c>
      <c r="P37" s="8">
        <f t="shared" si="8"/>
        <v>2968.4634069999997</v>
      </c>
      <c r="Q37" s="8">
        <f>[1]Download!Z37/1000</f>
        <v>49.037800000000004</v>
      </c>
      <c r="R37" s="8">
        <f t="shared" si="9"/>
        <v>-177.26020699999992</v>
      </c>
      <c r="S37" s="8">
        <f t="shared" si="0"/>
        <v>-128.22240699999992</v>
      </c>
      <c r="T37" s="7">
        <f>[1]Download!O37/1000</f>
        <v>350.57859999999999</v>
      </c>
      <c r="U37" s="8">
        <f>[1]Download!S37/1000</f>
        <v>0</v>
      </c>
      <c r="V37" s="8">
        <f>[1]Download!AE37/1000</f>
        <v>13.698</v>
      </c>
      <c r="W37" s="8">
        <f t="shared" si="30"/>
        <v>364.27659999999997</v>
      </c>
      <c r="X37" s="8">
        <f t="shared" si="31"/>
        <v>2716.2766000000001</v>
      </c>
      <c r="Y37" s="7">
        <f>[1]Download!Q37/1000</f>
        <v>283.21199999999999</v>
      </c>
      <c r="Z37" s="8">
        <f>[1]Download!U37/1000</f>
        <v>8.6593</v>
      </c>
      <c r="AA37" s="8">
        <f>[1]Download!AG37/1000</f>
        <v>87.472499999999997</v>
      </c>
      <c r="AB37" s="8">
        <f t="shared" si="32"/>
        <v>379.34379999999999</v>
      </c>
      <c r="AC37" s="8">
        <f t="shared" si="33"/>
        <v>3095.6204000000002</v>
      </c>
      <c r="AD37" s="7">
        <f>[1]Download!P37/1000</f>
        <v>623.38209999999992</v>
      </c>
      <c r="AE37" s="8">
        <f>[1]Download!T37/1000</f>
        <v>11.3346</v>
      </c>
      <c r="AF37" s="8">
        <f>[1]Download!AF37/1000</f>
        <v>376.49930000000001</v>
      </c>
      <c r="AG37" s="8">
        <f t="shared" si="34"/>
        <v>1011.2159999999999</v>
      </c>
      <c r="AH37" s="8">
        <f t="shared" si="35"/>
        <v>4106.8364000000001</v>
      </c>
      <c r="AI37" s="7">
        <f t="shared" si="44"/>
        <v>3530.5487624810894</v>
      </c>
      <c r="AJ37" s="8">
        <f t="shared" si="45"/>
        <v>689.31641149773077</v>
      </c>
      <c r="AK37" s="8">
        <f t="shared" si="46"/>
        <v>4219.8651739788202</v>
      </c>
      <c r="AL37" s="8">
        <f t="shared" si="47"/>
        <v>875.98264983358547</v>
      </c>
      <c r="AM37" s="8">
        <f t="shared" si="48"/>
        <v>0</v>
      </c>
      <c r="AN37" s="8">
        <f t="shared" si="49"/>
        <v>5095.8478238124053</v>
      </c>
      <c r="AO37" s="7">
        <f t="shared" si="63"/>
        <v>3523.4277400000001</v>
      </c>
      <c r="AP37" s="8">
        <f t="shared" si="63"/>
        <v>401.48949116187595</v>
      </c>
      <c r="AQ37" s="8">
        <f t="shared" si="63"/>
        <v>524.99950311585474</v>
      </c>
      <c r="AR37" s="8">
        <f t="shared" si="63"/>
        <v>875.98264983358547</v>
      </c>
      <c r="AS37" s="8">
        <f t="shared" si="63"/>
        <v>5325.8993841113161</v>
      </c>
      <c r="AT37" s="8">
        <f t="shared" si="63"/>
        <v>87.98167705295009</v>
      </c>
      <c r="AU37" s="8">
        <f t="shared" si="63"/>
        <v>-318.03323735186069</v>
      </c>
      <c r="AV37" s="8">
        <f t="shared" si="63"/>
        <v>-230.0515602989106</v>
      </c>
      <c r="AW37" s="7">
        <f t="shared" si="63"/>
        <v>628.99422826626324</v>
      </c>
      <c r="AX37" s="8">
        <f t="shared" si="63"/>
        <v>0</v>
      </c>
      <c r="AY37" s="8">
        <f t="shared" si="63"/>
        <v>24.57640865355522</v>
      </c>
      <c r="AZ37" s="8">
        <f t="shared" si="63"/>
        <v>653.57063691981841</v>
      </c>
      <c r="BA37" s="8">
        <f t="shared" si="63"/>
        <v>4873.4358108986389</v>
      </c>
      <c r="BB37" s="7">
        <f t="shared" si="63"/>
        <v>508.12774475037821</v>
      </c>
      <c r="BC37" s="8">
        <f t="shared" si="63"/>
        <v>15.536172832072618</v>
      </c>
      <c r="BD37" s="8">
        <f t="shared" si="63"/>
        <v>156.93969236006052</v>
      </c>
      <c r="BE37" s="8">
        <f t="shared" si="73"/>
        <v>680.6036099425113</v>
      </c>
      <c r="BF37" s="8">
        <f t="shared" si="71"/>
        <v>5554.0394208411508</v>
      </c>
      <c r="BG37" s="7">
        <f t="shared" si="62"/>
        <v>1118.4474548774583</v>
      </c>
      <c r="BH37" s="8">
        <f t="shared" si="62"/>
        <v>20.336090051437218</v>
      </c>
      <c r="BI37" s="8">
        <f t="shared" si="62"/>
        <v>675.50012078971258</v>
      </c>
      <c r="BJ37" s="8">
        <f t="shared" si="62"/>
        <v>1814.2836657186081</v>
      </c>
      <c r="BK37" s="8">
        <f t="shared" si="62"/>
        <v>7368.3230865597588</v>
      </c>
      <c r="BL37" s="7">
        <f t="shared" si="74"/>
        <v>3296.6664767986917</v>
      </c>
      <c r="BM37" s="8">
        <f t="shared" si="74"/>
        <v>643.65243438665379</v>
      </c>
      <c r="BN37" s="8">
        <f t="shared" si="74"/>
        <v>3940.3189111853458</v>
      </c>
      <c r="BO37" s="8">
        <f t="shared" si="74"/>
        <v>817.95291050852222</v>
      </c>
      <c r="BP37" s="8">
        <f t="shared" si="74"/>
        <v>0</v>
      </c>
      <c r="BQ37" s="8">
        <f t="shared" si="74"/>
        <v>4758.2718216938683</v>
      </c>
      <c r="BR37" s="7">
        <f t="shared" si="74"/>
        <v>3290.0171886360663</v>
      </c>
      <c r="BS37" s="8">
        <f t="shared" si="74"/>
        <v>374.8926966725079</v>
      </c>
      <c r="BT37" s="8">
        <f t="shared" si="74"/>
        <v>490.22075000083765</v>
      </c>
      <c r="BU37" s="8">
        <f t="shared" si="74"/>
        <v>817.95291050852222</v>
      </c>
      <c r="BV37" s="8">
        <f t="shared" si="74"/>
        <v>4973.0835458179336</v>
      </c>
      <c r="BW37" s="8">
        <f t="shared" si="74"/>
        <v>82.15330387029114</v>
      </c>
      <c r="BX37" s="8">
        <f t="shared" si="74"/>
        <v>-296.96502799435746</v>
      </c>
      <c r="BY37" s="8">
        <f t="shared" si="74"/>
        <v>-214.8117241240663</v>
      </c>
      <c r="BZ37" s="7">
        <f t="shared" si="74"/>
        <v>587.32631268574949</v>
      </c>
      <c r="CA37" s="8">
        <f t="shared" si="74"/>
        <v>0</v>
      </c>
      <c r="CB37" s="8">
        <f t="shared" si="64"/>
        <v>22.948336924071796</v>
      </c>
      <c r="CC37" s="8">
        <f t="shared" si="64"/>
        <v>610.27464960982127</v>
      </c>
      <c r="CD37" s="8">
        <f t="shared" si="64"/>
        <v>4550.5935607951678</v>
      </c>
      <c r="CE37" s="7">
        <f t="shared" si="64"/>
        <v>474.46666644329258</v>
      </c>
      <c r="CF37" s="8">
        <f t="shared" si="64"/>
        <v>14.506974297460571</v>
      </c>
      <c r="CG37" s="8">
        <f t="shared" si="64"/>
        <v>146.54317430215141</v>
      </c>
      <c r="CH37" s="8">
        <f t="shared" si="64"/>
        <v>635.51681504290445</v>
      </c>
      <c r="CI37" s="8">
        <f t="shared" si="64"/>
        <v>5186.1103758380723</v>
      </c>
      <c r="CJ37" s="7">
        <f t="shared" si="64"/>
        <v>1044.3555601719531</v>
      </c>
      <c r="CK37" s="8">
        <f t="shared" si="64"/>
        <v>18.988919528367951</v>
      </c>
      <c r="CL37" s="8">
        <f t="shared" si="64"/>
        <v>630.75140809440677</v>
      </c>
      <c r="CM37" s="8">
        <f t="shared" si="64"/>
        <v>1694.095887794728</v>
      </c>
      <c r="CN37" s="8">
        <f t="shared" si="64"/>
        <v>6880.2062636328001</v>
      </c>
      <c r="CO37" s="7">
        <f t="shared" si="69"/>
        <v>5914.7483229873533</v>
      </c>
      <c r="CP37" s="8">
        <f t="shared" si="69"/>
        <v>1154.8156853804965</v>
      </c>
      <c r="CQ37" s="8">
        <f t="shared" si="69"/>
        <v>7069.5640083678509</v>
      </c>
      <c r="CR37" s="8">
        <f t="shared" si="69"/>
        <v>1467.5386909054114</v>
      </c>
      <c r="CS37" s="8">
        <f t="shared" si="69"/>
        <v>0</v>
      </c>
      <c r="CT37" s="8">
        <f t="shared" si="69"/>
        <v>8537.1026992732623</v>
      </c>
      <c r="CU37" s="7">
        <f t="shared" si="69"/>
        <v>5902.8184337232324</v>
      </c>
      <c r="CV37" s="8">
        <f t="shared" si="69"/>
        <v>672.61761678032383</v>
      </c>
      <c r="CW37" s="8">
        <f t="shared" si="69"/>
        <v>879.53463881390837</v>
      </c>
      <c r="CX37" s="8">
        <f t="shared" si="69"/>
        <v>1467.5386909054114</v>
      </c>
      <c r="CY37" s="8">
        <f t="shared" si="69"/>
        <v>8922.5093802228748</v>
      </c>
      <c r="CZ37" s="8">
        <f t="shared" si="69"/>
        <v>147.3962015006552</v>
      </c>
      <c r="DA37" s="8">
        <f t="shared" si="69"/>
        <v>-532.80288245026975</v>
      </c>
      <c r="DB37" s="8">
        <f t="shared" si="69"/>
        <v>-385.4066809496145</v>
      </c>
      <c r="DC37" s="7">
        <f t="shared" si="69"/>
        <v>1053.7575904183627</v>
      </c>
      <c r="DD37" s="8">
        <f t="shared" si="67"/>
        <v>0</v>
      </c>
      <c r="DE37" s="8">
        <f t="shared" si="58"/>
        <v>41.172996507917865</v>
      </c>
      <c r="DF37" s="8">
        <f t="shared" si="58"/>
        <v>1094.9305869262805</v>
      </c>
      <c r="DG37" s="8">
        <f t="shared" si="58"/>
        <v>8164.4945952941325</v>
      </c>
      <c r="DH37" s="7">
        <f t="shared" si="58"/>
        <v>851.26928653821244</v>
      </c>
      <c r="DI37" s="8">
        <f t="shared" si="58"/>
        <v>26.02783827281451</v>
      </c>
      <c r="DJ37" s="8">
        <f t="shared" si="58"/>
        <v>262.92195481375711</v>
      </c>
      <c r="DK37" s="8">
        <f t="shared" si="58"/>
        <v>1140.2190796247839</v>
      </c>
      <c r="DL37" s="8">
        <f t="shared" si="55"/>
        <v>9304.7136749189158</v>
      </c>
      <c r="DM37" s="7">
        <f t="shared" si="55"/>
        <v>1873.7413510292376</v>
      </c>
      <c r="DN37" s="8">
        <f t="shared" si="55"/>
        <v>34.069166755631905</v>
      </c>
      <c r="DO37" s="8">
        <f t="shared" si="55"/>
        <v>1131.6691753638136</v>
      </c>
      <c r="DP37" s="8">
        <f t="shared" si="55"/>
        <v>3039.4796931486835</v>
      </c>
      <c r="DQ37" s="12">
        <f t="shared" si="55"/>
        <v>12344.193368067599</v>
      </c>
      <c r="DR37" s="11">
        <f t="shared" si="11"/>
        <v>2716.2766000000001</v>
      </c>
      <c r="DS37" s="11">
        <f t="shared" si="12"/>
        <v>488.24099999999999</v>
      </c>
      <c r="DT37" s="11">
        <f t="shared" si="12"/>
        <v>0</v>
      </c>
      <c r="DU37" s="12">
        <f t="shared" si="13"/>
        <v>3204.5176000000001</v>
      </c>
      <c r="DV37" s="8">
        <f t="shared" si="14"/>
        <v>2314.4096</v>
      </c>
      <c r="DW37" s="8">
        <f t="shared" si="14"/>
        <v>223.7757</v>
      </c>
      <c r="DX37" s="8">
        <f t="shared" si="14"/>
        <v>306.31370699999997</v>
      </c>
      <c r="DY37" s="8">
        <f t="shared" si="15"/>
        <v>488.24099999999999</v>
      </c>
      <c r="DZ37" s="12">
        <f t="shared" si="16"/>
        <v>3332.7400069999999</v>
      </c>
      <c r="EA37" s="11">
        <f t="shared" si="17"/>
        <v>3095.6204000000002</v>
      </c>
      <c r="EB37" s="11">
        <f t="shared" si="18"/>
        <v>488.24099999999999</v>
      </c>
      <c r="EC37" s="11">
        <f t="shared" si="18"/>
        <v>0</v>
      </c>
      <c r="ED37" s="12">
        <f t="shared" si="19"/>
        <v>3583.8614000000002</v>
      </c>
      <c r="EE37" s="8">
        <f t="shared" si="20"/>
        <v>2597.6215999999999</v>
      </c>
      <c r="EF37" s="8">
        <f t="shared" si="20"/>
        <v>232.435</v>
      </c>
      <c r="EG37" s="8">
        <f t="shared" si="20"/>
        <v>393.78620699999999</v>
      </c>
      <c r="EH37" s="8">
        <f t="shared" si="21"/>
        <v>488.24099999999999</v>
      </c>
      <c r="EI37" s="12">
        <f t="shared" si="22"/>
        <v>3712.083807</v>
      </c>
      <c r="EJ37" s="11">
        <f t="shared" si="23"/>
        <v>4106.8364000000001</v>
      </c>
      <c r="EK37" s="11">
        <f t="shared" si="24"/>
        <v>488.24099999999999</v>
      </c>
      <c r="EL37" s="11">
        <f t="shared" si="24"/>
        <v>0</v>
      </c>
      <c r="EM37" s="12">
        <f t="shared" si="25"/>
        <v>4595.0774000000001</v>
      </c>
      <c r="EN37" s="8">
        <f t="shared" si="26"/>
        <v>3221.0036999999998</v>
      </c>
      <c r="EO37" s="8">
        <f t="shared" si="26"/>
        <v>243.7696</v>
      </c>
      <c r="EP37" s="8">
        <f t="shared" si="26"/>
        <v>770.28550700000005</v>
      </c>
      <c r="EQ37" s="8">
        <f t="shared" si="27"/>
        <v>488.24099999999999</v>
      </c>
      <c r="ER37" s="12">
        <f t="shared" si="28"/>
        <v>4723.2998069999994</v>
      </c>
      <c r="ES37" s="8">
        <f t="shared" si="50"/>
        <v>4873.4358108986389</v>
      </c>
      <c r="ET37" s="8">
        <f t="shared" si="50"/>
        <v>875.98264983358547</v>
      </c>
      <c r="EU37" s="8">
        <f t="shared" si="50"/>
        <v>0</v>
      </c>
      <c r="EV37" s="12">
        <f t="shared" si="50"/>
        <v>5749.418460732224</v>
      </c>
      <c r="EW37" s="14">
        <f t="shared" si="51"/>
        <v>3947.7916992950077</v>
      </c>
      <c r="EX37" s="14">
        <f t="shared" si="51"/>
        <v>487.53616626323759</v>
      </c>
      <c r="EY37" s="14">
        <f t="shared" si="51"/>
        <v>504.82523377004532</v>
      </c>
      <c r="EZ37" s="14">
        <f t="shared" si="51"/>
        <v>874.62447043872919</v>
      </c>
      <c r="FA37" s="15">
        <f t="shared" si="51"/>
        <v>5814.7775697670195</v>
      </c>
      <c r="FB37" s="14">
        <f t="shared" si="75"/>
        <v>5554.0394208411508</v>
      </c>
      <c r="FC37" s="14">
        <f t="shared" si="75"/>
        <v>875.98264983358547</v>
      </c>
      <c r="FD37" s="14">
        <f t="shared" si="75"/>
        <v>0</v>
      </c>
      <c r="FE37" s="15">
        <f t="shared" si="75"/>
        <v>6430.0220706747359</v>
      </c>
      <c r="FF37" s="14">
        <f t="shared" si="75"/>
        <v>4660.5497130166414</v>
      </c>
      <c r="FG37" s="14">
        <f t="shared" si="75"/>
        <v>417.02566399394857</v>
      </c>
      <c r="FH37" s="14">
        <f t="shared" si="75"/>
        <v>706.51560412947049</v>
      </c>
      <c r="FI37" s="14">
        <f t="shared" si="75"/>
        <v>875.98264983358547</v>
      </c>
      <c r="FJ37" s="15">
        <f t="shared" si="75"/>
        <v>6660.0736309736467</v>
      </c>
      <c r="FK37" s="14">
        <f t="shared" si="75"/>
        <v>7368.3230865597588</v>
      </c>
      <c r="FL37" s="8">
        <f t="shared" si="75"/>
        <v>875.98264983358547</v>
      </c>
      <c r="FM37" s="8">
        <f t="shared" si="75"/>
        <v>0</v>
      </c>
      <c r="FN37" s="12">
        <f t="shared" si="75"/>
        <v>8244.305736393344</v>
      </c>
      <c r="FO37" s="8">
        <f t="shared" si="75"/>
        <v>5778.9971678940992</v>
      </c>
      <c r="FP37" s="8">
        <f t="shared" si="75"/>
        <v>437.36175404538579</v>
      </c>
      <c r="FQ37" s="8">
        <f t="shared" si="75"/>
        <v>1382.0157249191832</v>
      </c>
      <c r="FR37" s="8">
        <f t="shared" si="65"/>
        <v>875.98264983358547</v>
      </c>
      <c r="FS37" s="12">
        <f t="shared" si="65"/>
        <v>8474.3572966922529</v>
      </c>
      <c r="FT37" s="14">
        <f t="shared" si="68"/>
        <v>4550.5935607951678</v>
      </c>
      <c r="FU37" s="14">
        <f t="shared" si="68"/>
        <v>817.95291050852222</v>
      </c>
      <c r="FV37" s="14">
        <f t="shared" si="68"/>
        <v>0</v>
      </c>
      <c r="FW37" s="15">
        <f t="shared" si="68"/>
        <v>5368.5464713036899</v>
      </c>
      <c r="FX37" s="14">
        <f t="shared" si="68"/>
        <v>3877.3435013218163</v>
      </c>
      <c r="FY37" s="14">
        <f t="shared" si="68"/>
        <v>374.8926966725079</v>
      </c>
      <c r="FZ37" s="14">
        <f t="shared" si="66"/>
        <v>513.16908692490938</v>
      </c>
      <c r="GA37" s="14">
        <f t="shared" si="66"/>
        <v>817.95291050852222</v>
      </c>
      <c r="GB37" s="15">
        <f t="shared" si="66"/>
        <v>5583.3581954277561</v>
      </c>
      <c r="GC37" s="14">
        <f t="shared" si="66"/>
        <v>5186.1103758380723</v>
      </c>
      <c r="GD37" s="14">
        <f t="shared" si="66"/>
        <v>817.95291050852222</v>
      </c>
      <c r="GE37" s="14">
        <f t="shared" si="66"/>
        <v>0</v>
      </c>
      <c r="GF37" s="15">
        <f t="shared" si="66"/>
        <v>6004.0632863465944</v>
      </c>
      <c r="GG37" s="14">
        <f t="shared" si="66"/>
        <v>4351.8101677651084</v>
      </c>
      <c r="GH37" s="14">
        <f t="shared" si="66"/>
        <v>389.39967096996844</v>
      </c>
      <c r="GI37" s="14">
        <f t="shared" si="66"/>
        <v>659.71226122706082</v>
      </c>
      <c r="GJ37" s="14">
        <f t="shared" si="56"/>
        <v>817.95291050852222</v>
      </c>
      <c r="GK37" s="15">
        <f t="shared" si="56"/>
        <v>6218.8750104706605</v>
      </c>
      <c r="GL37" s="14">
        <f t="shared" si="56"/>
        <v>6880.2062636328001</v>
      </c>
      <c r="GM37" s="14">
        <f t="shared" si="56"/>
        <v>817.95291050852222</v>
      </c>
      <c r="GN37" s="14">
        <f t="shared" si="56"/>
        <v>0</v>
      </c>
      <c r="GO37" s="15">
        <f t="shared" si="56"/>
        <v>7698.1591741413222</v>
      </c>
      <c r="GP37" s="14">
        <f t="shared" si="54"/>
        <v>5396.165727937062</v>
      </c>
      <c r="GQ37" s="14">
        <f t="shared" si="54"/>
        <v>408.38859049833638</v>
      </c>
      <c r="GR37" s="14">
        <f t="shared" si="54"/>
        <v>1290.4636693214677</v>
      </c>
      <c r="GS37" s="14">
        <f t="shared" si="54"/>
        <v>817.95291050852222</v>
      </c>
      <c r="GT37" s="15">
        <f t="shared" si="54"/>
        <v>7912.9708982653874</v>
      </c>
      <c r="GU37" s="14">
        <f t="shared" si="72"/>
        <v>8164.4945952941325</v>
      </c>
      <c r="GV37" s="14">
        <f t="shared" si="72"/>
        <v>1467.5386909054114</v>
      </c>
      <c r="GW37" s="14">
        <f t="shared" si="72"/>
        <v>0</v>
      </c>
      <c r="GX37" s="15">
        <f t="shared" si="72"/>
        <v>9632.033286199543</v>
      </c>
      <c r="GY37" s="14">
        <f t="shared" si="72"/>
        <v>6956.5760241415965</v>
      </c>
      <c r="GZ37" s="14">
        <f t="shared" si="72"/>
        <v>672.61761678032383</v>
      </c>
      <c r="HA37" s="14">
        <f t="shared" si="70"/>
        <v>920.70763532182616</v>
      </c>
      <c r="HB37" s="14">
        <f t="shared" si="70"/>
        <v>1467.5386909054114</v>
      </c>
      <c r="HC37" s="15">
        <f t="shared" si="70"/>
        <v>10017.439967149157</v>
      </c>
      <c r="HD37" s="14">
        <f t="shared" si="70"/>
        <v>9304.7136749189158</v>
      </c>
      <c r="HE37" s="14">
        <f t="shared" si="70"/>
        <v>1467.5386909054114</v>
      </c>
      <c r="HF37" s="14">
        <f t="shared" si="70"/>
        <v>0</v>
      </c>
      <c r="HG37" s="15">
        <f t="shared" si="70"/>
        <v>10772.252365824328</v>
      </c>
      <c r="HH37" s="14">
        <f t="shared" si="70"/>
        <v>7807.8453106798079</v>
      </c>
      <c r="HI37" s="14">
        <f t="shared" si="70"/>
        <v>698.64545505313822</v>
      </c>
      <c r="HJ37" s="14">
        <f t="shared" si="70"/>
        <v>1183.6295901355834</v>
      </c>
      <c r="HK37" s="14">
        <f t="shared" si="60"/>
        <v>1467.5386909054114</v>
      </c>
      <c r="HL37" s="15">
        <f t="shared" si="60"/>
        <v>11157.659046773942</v>
      </c>
      <c r="HM37" s="14">
        <f t="shared" si="60"/>
        <v>12344.193368067599</v>
      </c>
      <c r="HN37" s="14">
        <f t="shared" si="60"/>
        <v>1467.5386909054114</v>
      </c>
      <c r="HO37" s="14">
        <f t="shared" si="60"/>
        <v>0</v>
      </c>
      <c r="HP37" s="15">
        <f t="shared" si="60"/>
        <v>13811.73205897301</v>
      </c>
      <c r="HQ37" s="14">
        <f t="shared" si="59"/>
        <v>9681.5866617090469</v>
      </c>
      <c r="HR37" s="14">
        <f t="shared" si="59"/>
        <v>732.71462180877018</v>
      </c>
      <c r="HS37" s="14">
        <f t="shared" si="59"/>
        <v>2315.2987654993972</v>
      </c>
      <c r="HT37" s="14">
        <f t="shared" si="59"/>
        <v>1467.5386909054114</v>
      </c>
      <c r="HU37" s="15">
        <f t="shared" si="59"/>
        <v>14197.138739922622</v>
      </c>
    </row>
    <row r="38" spans="1:229" x14ac:dyDescent="0.3">
      <c r="A38" s="5" t="str">
        <f>[1]Download!A38</f>
        <v>FY1994</v>
      </c>
      <c r="B38" s="1" t="s">
        <v>173</v>
      </c>
      <c r="C38" s="6">
        <f>[1]Download!C38</f>
        <v>600622</v>
      </c>
      <c r="D38" s="17">
        <f>[1]Download!D38</f>
        <v>1.7569481481481481</v>
      </c>
      <c r="E38" s="16">
        <v>14.08</v>
      </c>
      <c r="F38" s="7">
        <f>[1]Download!F38</f>
        <v>1292.6999999999998</v>
      </c>
      <c r="G38" s="8">
        <f>[1]Download!G38+[1]Download!H38</f>
        <v>359.8</v>
      </c>
      <c r="H38" s="8">
        <f t="shared" si="6"/>
        <v>1652.4999999999998</v>
      </c>
      <c r="I38" s="8">
        <f>[1]Download!K38</f>
        <v>531.89</v>
      </c>
      <c r="J38" s="8">
        <f>[1]Download!J38</f>
        <v>0</v>
      </c>
      <c r="K38" s="8">
        <f t="shared" si="7"/>
        <v>2184.39</v>
      </c>
      <c r="L38" s="7">
        <f>[1]Download!N38/1000</f>
        <v>2009.579</v>
      </c>
      <c r="M38" s="8">
        <f>[1]Download!R38/1000</f>
        <v>76.231800000000007</v>
      </c>
      <c r="N38" s="8">
        <f>[1]Download!AD38/1000</f>
        <v>442.78429999999997</v>
      </c>
      <c r="O38" s="8">
        <f>[1]Download!V38/1000</f>
        <v>531.89</v>
      </c>
      <c r="P38" s="8">
        <f t="shared" si="8"/>
        <v>3060.4850999999994</v>
      </c>
      <c r="Q38" s="8">
        <f>[1]Download!Z38/1000</f>
        <v>4.9923000000000002</v>
      </c>
      <c r="R38" s="8">
        <f t="shared" si="9"/>
        <v>-881.0874</v>
      </c>
      <c r="S38" s="8">
        <f t="shared" si="0"/>
        <v>-876.0951</v>
      </c>
      <c r="T38" s="7">
        <f>[1]Download!O38/1000</f>
        <v>376.83690000000001</v>
      </c>
      <c r="U38" s="8">
        <f>[1]Download!S38/1000</f>
        <v>0</v>
      </c>
      <c r="V38" s="8">
        <f>[1]Download!AE38/1000</f>
        <v>13.727</v>
      </c>
      <c r="W38" s="8">
        <f t="shared" si="30"/>
        <v>390.56389999999999</v>
      </c>
      <c r="X38" s="8">
        <f t="shared" si="31"/>
        <v>2043.0639000000001</v>
      </c>
      <c r="Y38" s="7">
        <f>[1]Download!Q38/1000</f>
        <v>348.78469999999999</v>
      </c>
      <c r="Z38" s="8">
        <f>[1]Download!U38/1000</f>
        <v>7.5552999999999999</v>
      </c>
      <c r="AA38" s="8">
        <f>[1]Download!AG38/1000</f>
        <v>93.698300000000003</v>
      </c>
      <c r="AB38" s="8">
        <f t="shared" si="32"/>
        <v>450.03829999999999</v>
      </c>
      <c r="AC38" s="8">
        <f t="shared" si="33"/>
        <v>2493.1022000000003</v>
      </c>
      <c r="AD38" s="7">
        <f>[1]Download!P38/1000</f>
        <v>638.55939999999998</v>
      </c>
      <c r="AE38" s="8">
        <f>[1]Download!T38/1000</f>
        <v>5</v>
      </c>
      <c r="AF38" s="8">
        <f>[1]Download!AF38/1000</f>
        <v>441.7946</v>
      </c>
      <c r="AG38" s="8">
        <f t="shared" si="34"/>
        <v>1085.354</v>
      </c>
      <c r="AH38" s="8">
        <f t="shared" si="35"/>
        <v>3578.4562000000005</v>
      </c>
      <c r="AI38" s="7">
        <f t="shared" si="44"/>
        <v>2271.206871111111</v>
      </c>
      <c r="AJ38" s="8">
        <f t="shared" si="45"/>
        <v>632.14994370370368</v>
      </c>
      <c r="AK38" s="8">
        <f t="shared" si="46"/>
        <v>2903.3568148148147</v>
      </c>
      <c r="AL38" s="8">
        <f t="shared" si="47"/>
        <v>934.50315051851851</v>
      </c>
      <c r="AM38" s="8">
        <f t="shared" si="48"/>
        <v>0</v>
      </c>
      <c r="AN38" s="8">
        <f t="shared" si="49"/>
        <v>3837.8599653333331</v>
      </c>
      <c r="AO38" s="7">
        <f t="shared" si="63"/>
        <v>3530.7261026074075</v>
      </c>
      <c r="AP38" s="8">
        <f t="shared" si="63"/>
        <v>133.93531984000001</v>
      </c>
      <c r="AQ38" s="8">
        <f t="shared" si="63"/>
        <v>777.94905591407405</v>
      </c>
      <c r="AR38" s="8">
        <f t="shared" si="63"/>
        <v>934.50315051851851</v>
      </c>
      <c r="AS38" s="8">
        <f t="shared" si="63"/>
        <v>5377.1136288799989</v>
      </c>
      <c r="AT38" s="8">
        <f t="shared" si="63"/>
        <v>8.7712122400000005</v>
      </c>
      <c r="AU38" s="8">
        <f t="shared" si="63"/>
        <v>-1548.0248757866666</v>
      </c>
      <c r="AV38" s="8">
        <f t="shared" si="63"/>
        <v>-1539.2536635466668</v>
      </c>
      <c r="AW38" s="7">
        <f t="shared" si="63"/>
        <v>662.08289360888887</v>
      </c>
      <c r="AX38" s="8">
        <f t="shared" si="63"/>
        <v>0</v>
      </c>
      <c r="AY38" s="8">
        <f t="shared" si="63"/>
        <v>24.11762722962963</v>
      </c>
      <c r="AZ38" s="8">
        <f t="shared" si="63"/>
        <v>686.20052083851851</v>
      </c>
      <c r="BA38" s="8">
        <f t="shared" si="63"/>
        <v>3589.5573356533337</v>
      </c>
      <c r="BB38" s="7">
        <f t="shared" si="63"/>
        <v>612.79663276740735</v>
      </c>
      <c r="BC38" s="8">
        <f t="shared" si="63"/>
        <v>13.274270343703703</v>
      </c>
      <c r="BD38" s="8">
        <f t="shared" si="63"/>
        <v>164.62305466962962</v>
      </c>
      <c r="BE38" s="8">
        <f t="shared" si="73"/>
        <v>790.69395778074067</v>
      </c>
      <c r="BF38" s="8">
        <f t="shared" si="71"/>
        <v>4380.2512934340748</v>
      </c>
      <c r="BG38" s="7">
        <f t="shared" si="62"/>
        <v>1121.9157553125926</v>
      </c>
      <c r="BH38" s="8">
        <f t="shared" si="62"/>
        <v>8.784740740740741</v>
      </c>
      <c r="BI38" s="8">
        <f t="shared" si="62"/>
        <v>776.21020433185186</v>
      </c>
      <c r="BJ38" s="8">
        <f t="shared" si="62"/>
        <v>1906.9107003851852</v>
      </c>
      <c r="BK38" s="8">
        <f t="shared" si="62"/>
        <v>6287.1619938192598</v>
      </c>
      <c r="BL38" s="7">
        <f t="shared" si="74"/>
        <v>2152.2688146621335</v>
      </c>
      <c r="BM38" s="8">
        <f t="shared" si="74"/>
        <v>599.04565600327669</v>
      </c>
      <c r="BN38" s="8">
        <f t="shared" si="74"/>
        <v>2751.3144706654098</v>
      </c>
      <c r="BO38" s="8">
        <f t="shared" si="74"/>
        <v>885.56529730845682</v>
      </c>
      <c r="BP38" s="8">
        <f t="shared" si="74"/>
        <v>0</v>
      </c>
      <c r="BQ38" s="8">
        <f t="shared" si="74"/>
        <v>3636.8797679738668</v>
      </c>
      <c r="BR38" s="7">
        <f t="shared" si="74"/>
        <v>3345.8298230834034</v>
      </c>
      <c r="BS38" s="8">
        <f t="shared" si="74"/>
        <v>126.92142478963476</v>
      </c>
      <c r="BT38" s="8">
        <f t="shared" si="74"/>
        <v>737.20959272221126</v>
      </c>
      <c r="BU38" s="8">
        <f t="shared" si="74"/>
        <v>885.56529730845682</v>
      </c>
      <c r="BV38" s="8">
        <f t="shared" si="74"/>
        <v>5095.5261379037056</v>
      </c>
      <c r="BW38" s="8">
        <f t="shared" si="74"/>
        <v>8.311883347596325</v>
      </c>
      <c r="BX38" s="8">
        <f t="shared" si="74"/>
        <v>-1466.9582532774357</v>
      </c>
      <c r="BY38" s="8">
        <f t="shared" si="74"/>
        <v>-1458.6463699298395</v>
      </c>
      <c r="BZ38" s="7">
        <f t="shared" si="74"/>
        <v>627.41108384308268</v>
      </c>
      <c r="CA38" s="8">
        <f t="shared" si="74"/>
        <v>0</v>
      </c>
      <c r="CB38" s="8">
        <f t="shared" si="64"/>
        <v>22.854640689152244</v>
      </c>
      <c r="CC38" s="8">
        <f t="shared" si="64"/>
        <v>650.26572453223491</v>
      </c>
      <c r="CD38" s="8">
        <f t="shared" si="64"/>
        <v>3401.5801951976455</v>
      </c>
      <c r="CE38" s="7">
        <f t="shared" si="64"/>
        <v>580.70583495110066</v>
      </c>
      <c r="CF38" s="8">
        <f t="shared" si="64"/>
        <v>12.579126305729726</v>
      </c>
      <c r="CG38" s="8">
        <f t="shared" si="64"/>
        <v>156.00211114477992</v>
      </c>
      <c r="CH38" s="8">
        <f t="shared" si="64"/>
        <v>749.28707240161032</v>
      </c>
      <c r="CI38" s="8">
        <f t="shared" si="64"/>
        <v>4150.8672675992557</v>
      </c>
      <c r="CJ38" s="7">
        <f t="shared" ref="CJ38:CN67" si="76">AD38/$C38*1000000</f>
        <v>1063.1635204837651</v>
      </c>
      <c r="CK38" s="8">
        <f t="shared" si="76"/>
        <v>8.3247033908181844</v>
      </c>
      <c r="CL38" s="8">
        <f t="shared" si="76"/>
        <v>735.56180093303283</v>
      </c>
      <c r="CM38" s="8">
        <f t="shared" si="76"/>
        <v>1807.0500248076162</v>
      </c>
      <c r="CN38" s="8">
        <f t="shared" si="76"/>
        <v>5957.9172924068725</v>
      </c>
      <c r="CO38" s="7">
        <f t="shared" si="69"/>
        <v>3781.4247082376455</v>
      </c>
      <c r="CP38" s="8">
        <f t="shared" si="69"/>
        <v>1052.4921559711495</v>
      </c>
      <c r="CQ38" s="8">
        <f t="shared" si="69"/>
        <v>4833.9168642087943</v>
      </c>
      <c r="CR38" s="8">
        <f t="shared" si="69"/>
        <v>1555.8923091703575</v>
      </c>
      <c r="CS38" s="8">
        <f t="shared" si="69"/>
        <v>0</v>
      </c>
      <c r="CT38" s="8">
        <f t="shared" si="69"/>
        <v>6389.8091733791516</v>
      </c>
      <c r="CU38" s="7">
        <f t="shared" si="69"/>
        <v>5878.4495116852322</v>
      </c>
      <c r="CV38" s="8">
        <f t="shared" si="69"/>
        <v>222.99436224447325</v>
      </c>
      <c r="CW38" s="8">
        <f t="shared" si="69"/>
        <v>1295.2390287303397</v>
      </c>
      <c r="CX38" s="8">
        <f t="shared" si="69"/>
        <v>1555.8923091703575</v>
      </c>
      <c r="CY38" s="8">
        <f t="shared" si="69"/>
        <v>8952.5752118304008</v>
      </c>
      <c r="CZ38" s="8">
        <f t="shared" si="69"/>
        <v>14.603548055182793</v>
      </c>
      <c r="DA38" s="8">
        <f t="shared" si="69"/>
        <v>-2577.3695865064328</v>
      </c>
      <c r="DB38" s="8">
        <f t="shared" si="69"/>
        <v>-2562.7660384512501</v>
      </c>
      <c r="DC38" s="7">
        <f t="shared" si="69"/>
        <v>1102.3287418857267</v>
      </c>
      <c r="DD38" s="8">
        <f t="shared" si="67"/>
        <v>0</v>
      </c>
      <c r="DE38" s="8">
        <f t="shared" si="58"/>
        <v>40.154418635397356</v>
      </c>
      <c r="DF38" s="8">
        <f t="shared" si="58"/>
        <v>1142.4831605211239</v>
      </c>
      <c r="DG38" s="8">
        <f t="shared" si="58"/>
        <v>5976.4000247299191</v>
      </c>
      <c r="DH38" s="7">
        <f t="shared" si="58"/>
        <v>1020.2700413361605</v>
      </c>
      <c r="DI38" s="8">
        <f t="shared" si="58"/>
        <v>22.100872668173498</v>
      </c>
      <c r="DJ38" s="8">
        <f t="shared" si="58"/>
        <v>274.08762028302266</v>
      </c>
      <c r="DK38" s="8">
        <f t="shared" si="58"/>
        <v>1316.4585342873565</v>
      </c>
      <c r="DL38" s="8">
        <f t="shared" si="55"/>
        <v>7292.8585590172761</v>
      </c>
      <c r="DM38" s="7">
        <f t="shared" si="55"/>
        <v>1867.9231784926169</v>
      </c>
      <c r="DN38" s="8">
        <f t="shared" si="55"/>
        <v>14.626072206380618</v>
      </c>
      <c r="DO38" s="8">
        <f t="shared" si="55"/>
        <v>1292.3439439978088</v>
      </c>
      <c r="DP38" s="8">
        <f t="shared" si="55"/>
        <v>3174.8931946968064</v>
      </c>
      <c r="DQ38" s="12">
        <f t="shared" si="55"/>
        <v>10467.751753714083</v>
      </c>
      <c r="DR38" s="11">
        <f t="shared" si="11"/>
        <v>2043.0638999999996</v>
      </c>
      <c r="DS38" s="11">
        <f t="shared" si="12"/>
        <v>531.89</v>
      </c>
      <c r="DT38" s="11">
        <f t="shared" si="12"/>
        <v>0</v>
      </c>
      <c r="DU38" s="12">
        <f t="shared" si="13"/>
        <v>2574.9538999999995</v>
      </c>
      <c r="DV38" s="8">
        <f t="shared" si="14"/>
        <v>2386.4159</v>
      </c>
      <c r="DW38" s="8">
        <f t="shared" si="14"/>
        <v>76.231800000000007</v>
      </c>
      <c r="DX38" s="8">
        <f t="shared" si="14"/>
        <v>456.51129999999995</v>
      </c>
      <c r="DY38" s="8">
        <f t="shared" si="15"/>
        <v>531.89</v>
      </c>
      <c r="DZ38" s="12">
        <f t="shared" si="16"/>
        <v>3451.049</v>
      </c>
      <c r="EA38" s="11">
        <f t="shared" si="17"/>
        <v>2493.1021999999998</v>
      </c>
      <c r="EB38" s="11">
        <f t="shared" si="18"/>
        <v>531.89</v>
      </c>
      <c r="EC38" s="11">
        <f t="shared" si="18"/>
        <v>0</v>
      </c>
      <c r="ED38" s="12">
        <f t="shared" si="19"/>
        <v>3024.9921999999997</v>
      </c>
      <c r="EE38" s="8">
        <f t="shared" si="20"/>
        <v>2735.2006000000001</v>
      </c>
      <c r="EF38" s="8">
        <f t="shared" si="20"/>
        <v>83.787100000000009</v>
      </c>
      <c r="EG38" s="8">
        <f t="shared" si="20"/>
        <v>550.20959999999991</v>
      </c>
      <c r="EH38" s="8">
        <f t="shared" si="21"/>
        <v>531.89</v>
      </c>
      <c r="EI38" s="12">
        <f t="shared" si="22"/>
        <v>3901.0873000000001</v>
      </c>
      <c r="EJ38" s="11">
        <f t="shared" si="23"/>
        <v>3578.4561999999996</v>
      </c>
      <c r="EK38" s="11">
        <f t="shared" si="24"/>
        <v>531.89</v>
      </c>
      <c r="EL38" s="11">
        <f t="shared" si="24"/>
        <v>0</v>
      </c>
      <c r="EM38" s="12">
        <f t="shared" si="25"/>
        <v>4110.3462</v>
      </c>
      <c r="EN38" s="8">
        <f t="shared" si="26"/>
        <v>3373.76</v>
      </c>
      <c r="EO38" s="8">
        <f t="shared" si="26"/>
        <v>88.787100000000009</v>
      </c>
      <c r="EP38" s="8">
        <f t="shared" si="26"/>
        <v>992.00419999999986</v>
      </c>
      <c r="EQ38" s="8">
        <f t="shared" si="27"/>
        <v>531.89</v>
      </c>
      <c r="ER38" s="12">
        <f t="shared" si="28"/>
        <v>4986.4413000000004</v>
      </c>
      <c r="ES38" s="8">
        <f t="shared" si="50"/>
        <v>3589.5573356533328</v>
      </c>
      <c r="ET38" s="8">
        <f t="shared" si="50"/>
        <v>934.50315051851851</v>
      </c>
      <c r="EU38" s="8">
        <f t="shared" si="50"/>
        <v>0</v>
      </c>
      <c r="EV38" s="12">
        <f t="shared" si="50"/>
        <v>4524.0604861718512</v>
      </c>
      <c r="EW38" s="14">
        <f t="shared" si="51"/>
        <v>4005.2537272325926</v>
      </c>
      <c r="EX38" s="14">
        <f t="shared" si="51"/>
        <v>215.55698148444444</v>
      </c>
      <c r="EY38" s="14">
        <f t="shared" si="51"/>
        <v>618.29816450370367</v>
      </c>
      <c r="EZ38" s="14">
        <f t="shared" si="51"/>
        <v>860.00854903703703</v>
      </c>
      <c r="FA38" s="15">
        <f t="shared" si="51"/>
        <v>5699.1174222577783</v>
      </c>
      <c r="FB38" s="14">
        <f t="shared" si="75"/>
        <v>4380.2512934340739</v>
      </c>
      <c r="FC38" s="14">
        <f t="shared" si="75"/>
        <v>934.50315051851851</v>
      </c>
      <c r="FD38" s="14">
        <f t="shared" si="75"/>
        <v>0</v>
      </c>
      <c r="FE38" s="15">
        <f t="shared" si="75"/>
        <v>5314.7544439525918</v>
      </c>
      <c r="FF38" s="14">
        <f t="shared" si="75"/>
        <v>4805.6056289837043</v>
      </c>
      <c r="FG38" s="14">
        <f t="shared" si="75"/>
        <v>147.20959018370371</v>
      </c>
      <c r="FH38" s="14">
        <f t="shared" si="75"/>
        <v>966.68973781333318</v>
      </c>
      <c r="FI38" s="14">
        <f t="shared" si="75"/>
        <v>934.50315051851851</v>
      </c>
      <c r="FJ38" s="15">
        <f t="shared" si="75"/>
        <v>6854.0081074992595</v>
      </c>
      <c r="FK38" s="14">
        <f t="shared" si="75"/>
        <v>6287.1619938192589</v>
      </c>
      <c r="FL38" s="8">
        <f t="shared" si="75"/>
        <v>934.50315051851851</v>
      </c>
      <c r="FM38" s="8">
        <f t="shared" si="75"/>
        <v>0</v>
      </c>
      <c r="FN38" s="12">
        <f t="shared" si="75"/>
        <v>7221.6651443377777</v>
      </c>
      <c r="FO38" s="8">
        <f t="shared" si="75"/>
        <v>5927.5213842962967</v>
      </c>
      <c r="FP38" s="8">
        <f t="shared" si="75"/>
        <v>155.99433092444445</v>
      </c>
      <c r="FQ38" s="8">
        <f t="shared" si="75"/>
        <v>1742.8999421451849</v>
      </c>
      <c r="FR38" s="8">
        <f t="shared" si="65"/>
        <v>934.50315051851851</v>
      </c>
      <c r="FS38" s="12">
        <f t="shared" si="65"/>
        <v>8760.9188078844454</v>
      </c>
      <c r="FT38" s="14">
        <f t="shared" si="68"/>
        <v>3401.5801951976446</v>
      </c>
      <c r="FU38" s="14">
        <f t="shared" si="68"/>
        <v>885.56529730845682</v>
      </c>
      <c r="FV38" s="14">
        <f t="shared" si="68"/>
        <v>0</v>
      </c>
      <c r="FW38" s="15">
        <f t="shared" si="68"/>
        <v>4287.1454925061007</v>
      </c>
      <c r="FX38" s="14">
        <f t="shared" si="68"/>
        <v>3973.2409069264863</v>
      </c>
      <c r="FY38" s="14">
        <f t="shared" si="68"/>
        <v>126.92142478963476</v>
      </c>
      <c r="FZ38" s="14">
        <f t="shared" si="66"/>
        <v>760.06423341136349</v>
      </c>
      <c r="GA38" s="14">
        <f t="shared" si="66"/>
        <v>885.56529730845682</v>
      </c>
      <c r="GB38" s="15">
        <f t="shared" si="66"/>
        <v>5745.7918624359418</v>
      </c>
      <c r="GC38" s="14">
        <f t="shared" si="66"/>
        <v>4150.8672675992548</v>
      </c>
      <c r="GD38" s="14">
        <f t="shared" si="66"/>
        <v>885.56529730845682</v>
      </c>
      <c r="GE38" s="14">
        <f t="shared" si="66"/>
        <v>0</v>
      </c>
      <c r="GF38" s="15">
        <f t="shared" si="66"/>
        <v>5036.4325649077118</v>
      </c>
      <c r="GG38" s="14">
        <f t="shared" si="66"/>
        <v>4553.9467418775866</v>
      </c>
      <c r="GH38" s="14">
        <f t="shared" si="66"/>
        <v>139.5005510953645</v>
      </c>
      <c r="GI38" s="14">
        <f t="shared" si="66"/>
        <v>916.06634455614324</v>
      </c>
      <c r="GJ38" s="14">
        <f t="shared" si="56"/>
        <v>885.56529730845682</v>
      </c>
      <c r="GK38" s="15">
        <f t="shared" si="56"/>
        <v>6495.078934837552</v>
      </c>
      <c r="GL38" s="14">
        <f t="shared" si="56"/>
        <v>5957.9172924068707</v>
      </c>
      <c r="GM38" s="14">
        <f t="shared" si="56"/>
        <v>885.56529730845682</v>
      </c>
      <c r="GN38" s="14">
        <f t="shared" si="56"/>
        <v>0</v>
      </c>
      <c r="GO38" s="15">
        <f t="shared" si="56"/>
        <v>6843.4825897153287</v>
      </c>
      <c r="GP38" s="14">
        <f t="shared" si="54"/>
        <v>5617.1102623613524</v>
      </c>
      <c r="GQ38" s="14">
        <f t="shared" si="54"/>
        <v>147.82525448618267</v>
      </c>
      <c r="GR38" s="14">
        <f t="shared" si="54"/>
        <v>1651.6281454891762</v>
      </c>
      <c r="GS38" s="14">
        <f t="shared" si="54"/>
        <v>885.56529730845682</v>
      </c>
      <c r="GT38" s="15">
        <f t="shared" si="54"/>
        <v>8302.1289596451679</v>
      </c>
      <c r="GU38" s="14">
        <f t="shared" si="72"/>
        <v>5976.4000247299182</v>
      </c>
      <c r="GV38" s="14">
        <f t="shared" si="72"/>
        <v>1555.8923091703575</v>
      </c>
      <c r="GW38" s="14">
        <f t="shared" si="72"/>
        <v>0</v>
      </c>
      <c r="GX38" s="15">
        <f t="shared" si="72"/>
        <v>7532.2923339002746</v>
      </c>
      <c r="GY38" s="14">
        <f t="shared" si="72"/>
        <v>6980.7782535709584</v>
      </c>
      <c r="GZ38" s="14">
        <f t="shared" si="72"/>
        <v>222.99436224447325</v>
      </c>
      <c r="HA38" s="14">
        <f t="shared" si="70"/>
        <v>1335.3934473657368</v>
      </c>
      <c r="HB38" s="14">
        <f t="shared" si="70"/>
        <v>1555.8923091703575</v>
      </c>
      <c r="HC38" s="15">
        <f t="shared" si="70"/>
        <v>10095.058372351526</v>
      </c>
      <c r="HD38" s="14">
        <f t="shared" si="70"/>
        <v>7292.8585590172743</v>
      </c>
      <c r="HE38" s="14">
        <f t="shared" si="70"/>
        <v>1555.8923091703575</v>
      </c>
      <c r="HF38" s="14">
        <f t="shared" si="70"/>
        <v>0</v>
      </c>
      <c r="HG38" s="15">
        <f t="shared" si="70"/>
        <v>8848.7508681876316</v>
      </c>
      <c r="HH38" s="14">
        <f t="shared" si="70"/>
        <v>8001.0482949071184</v>
      </c>
      <c r="HI38" s="14">
        <f t="shared" si="70"/>
        <v>245.09523491264679</v>
      </c>
      <c r="HJ38" s="14">
        <f t="shared" si="70"/>
        <v>1609.4810676487593</v>
      </c>
      <c r="HK38" s="14">
        <f t="shared" si="60"/>
        <v>1555.8923091703575</v>
      </c>
      <c r="HL38" s="15">
        <f t="shared" si="60"/>
        <v>11411.516906638884</v>
      </c>
      <c r="HM38" s="14">
        <f t="shared" si="60"/>
        <v>10467.751753714081</v>
      </c>
      <c r="HN38" s="14">
        <f t="shared" si="60"/>
        <v>1555.8923091703575</v>
      </c>
      <c r="HO38" s="14">
        <f t="shared" si="60"/>
        <v>0</v>
      </c>
      <c r="HP38" s="15">
        <f t="shared" si="60"/>
        <v>12023.644062884439</v>
      </c>
      <c r="HQ38" s="14">
        <f t="shared" si="59"/>
        <v>9868.9714733997371</v>
      </c>
      <c r="HR38" s="14">
        <f t="shared" si="59"/>
        <v>259.72130711902736</v>
      </c>
      <c r="HS38" s="14">
        <f t="shared" si="59"/>
        <v>2901.8250116465683</v>
      </c>
      <c r="HT38" s="14">
        <f t="shared" si="59"/>
        <v>1555.8923091703575</v>
      </c>
      <c r="HU38" s="15">
        <f t="shared" si="59"/>
        <v>14586.41010133569</v>
      </c>
    </row>
    <row r="39" spans="1:229" x14ac:dyDescent="0.3">
      <c r="A39" s="5" t="str">
        <f>[1]Download!A39</f>
        <v>FY1995</v>
      </c>
      <c r="B39" s="1" t="s">
        <v>177</v>
      </c>
      <c r="C39" s="6">
        <f>[1]Download!C39</f>
        <v>601581</v>
      </c>
      <c r="D39" s="17">
        <f>[1]Download!D39</f>
        <v>1.7076169906407486</v>
      </c>
      <c r="E39" s="16">
        <v>16.850000000000001</v>
      </c>
      <c r="F39" s="7">
        <f>[1]Download!F39</f>
        <v>1617.2</v>
      </c>
      <c r="G39" s="8">
        <f>[1]Download!G39+[1]Download!H39</f>
        <v>465.7</v>
      </c>
      <c r="H39" s="8">
        <f t="shared" si="6"/>
        <v>2082.9</v>
      </c>
      <c r="I39" s="8">
        <f>[1]Download!K39</f>
        <v>555.59500000000003</v>
      </c>
      <c r="J39" s="8">
        <f>[1]Download!J39</f>
        <v>0</v>
      </c>
      <c r="K39" s="8">
        <f t="shared" si="7"/>
        <v>2638.4949999999999</v>
      </c>
      <c r="L39" s="7">
        <f>[1]Download!N39/1000</f>
        <v>2007.2686000000001</v>
      </c>
      <c r="M39" s="8">
        <f>[1]Download!R39/1000</f>
        <v>231.13120000000001</v>
      </c>
      <c r="N39" s="8">
        <f>[1]Download!AD39/1000</f>
        <v>79.976600000000005</v>
      </c>
      <c r="O39" s="8">
        <f>[1]Download!V39/1000</f>
        <v>555.59500000000003</v>
      </c>
      <c r="P39" s="8">
        <f t="shared" si="8"/>
        <v>2873.9714000000004</v>
      </c>
      <c r="Q39" s="8">
        <f>[1]Download!Z39/1000</f>
        <v>74.297200000000004</v>
      </c>
      <c r="R39" s="8">
        <f t="shared" si="9"/>
        <v>-309.77360000000033</v>
      </c>
      <c r="S39" s="8">
        <f t="shared" si="0"/>
        <v>-235.4764000000003</v>
      </c>
      <c r="T39" s="7">
        <f>[1]Download!O39/1000</f>
        <v>373.92</v>
      </c>
      <c r="U39" s="8">
        <f>[1]Download!S39/1000</f>
        <v>0</v>
      </c>
      <c r="V39" s="8">
        <f>[1]Download!AE39/1000</f>
        <v>38.924900000000001</v>
      </c>
      <c r="W39" s="8">
        <f t="shared" si="30"/>
        <v>412.8449</v>
      </c>
      <c r="X39" s="8">
        <f t="shared" si="31"/>
        <v>2495.7448999999997</v>
      </c>
      <c r="Y39" s="7">
        <f>[1]Download!Q39/1000</f>
        <v>282.52340000000004</v>
      </c>
      <c r="Z39" s="8">
        <f>[1]Download!U39/1000</f>
        <v>38.779800000000002</v>
      </c>
      <c r="AA39" s="8">
        <f>[1]Download!AG39/1000</f>
        <v>42.996300000000005</v>
      </c>
      <c r="AB39" s="8">
        <f t="shared" si="32"/>
        <v>364.29950000000008</v>
      </c>
      <c r="AC39" s="8">
        <f t="shared" si="33"/>
        <v>2860.0443999999998</v>
      </c>
      <c r="AD39" s="7">
        <f>[1]Download!P39/1000</f>
        <v>710.22619999999995</v>
      </c>
      <c r="AE39" s="8">
        <f>[1]Download!T39/1000</f>
        <v>52.2</v>
      </c>
      <c r="AF39" s="8">
        <f>[1]Download!AF39/1000</f>
        <v>505.03159999999997</v>
      </c>
      <c r="AG39" s="8">
        <f t="shared" si="34"/>
        <v>1267.4577999999999</v>
      </c>
      <c r="AH39" s="8">
        <f t="shared" si="35"/>
        <v>4127.5021999999999</v>
      </c>
      <c r="AI39" s="7">
        <f t="shared" si="44"/>
        <v>2761.5581972642185</v>
      </c>
      <c r="AJ39" s="8">
        <f t="shared" si="45"/>
        <v>795.23723254139657</v>
      </c>
      <c r="AK39" s="8">
        <f t="shared" si="46"/>
        <v>3556.7954298056152</v>
      </c>
      <c r="AL39" s="8">
        <f t="shared" si="47"/>
        <v>948.74346191504674</v>
      </c>
      <c r="AM39" s="8">
        <f t="shared" si="48"/>
        <v>0</v>
      </c>
      <c r="AN39" s="8">
        <f t="shared" si="49"/>
        <v>4505.5388917206619</v>
      </c>
      <c r="AO39" s="7">
        <f t="shared" si="63"/>
        <v>3427.6459661396689</v>
      </c>
      <c r="AP39" s="8">
        <f t="shared" si="63"/>
        <v>394.68356418718497</v>
      </c>
      <c r="AQ39" s="8">
        <f t="shared" si="63"/>
        <v>136.56940101367891</v>
      </c>
      <c r="AR39" s="8">
        <f t="shared" si="63"/>
        <v>948.74346191504674</v>
      </c>
      <c r="AS39" s="8">
        <f t="shared" si="63"/>
        <v>4907.6423932555799</v>
      </c>
      <c r="AT39" s="8">
        <f t="shared" si="63"/>
        <v>126.87116107703383</v>
      </c>
      <c r="AU39" s="8">
        <f t="shared" si="63"/>
        <v>-528.97466261195154</v>
      </c>
      <c r="AV39" s="8">
        <f t="shared" si="63"/>
        <v>-402.10350153491765</v>
      </c>
      <c r="AW39" s="7">
        <f t="shared" si="63"/>
        <v>638.51214514038872</v>
      </c>
      <c r="AX39" s="8">
        <f t="shared" si="63"/>
        <v>0</v>
      </c>
      <c r="AY39" s="8">
        <f t="shared" si="63"/>
        <v>66.468820598992082</v>
      </c>
      <c r="AZ39" s="8">
        <f t="shared" si="63"/>
        <v>704.98096573938074</v>
      </c>
      <c r="BA39" s="8">
        <f t="shared" si="63"/>
        <v>4261.7763955449955</v>
      </c>
      <c r="BB39" s="7">
        <f t="shared" si="63"/>
        <v>482.44175809359251</v>
      </c>
      <c r="BC39" s="8">
        <f t="shared" si="63"/>
        <v>66.221045373650099</v>
      </c>
      <c r="BD39" s="8">
        <f t="shared" si="63"/>
        <v>73.421212414686821</v>
      </c>
      <c r="BE39" s="8">
        <f t="shared" si="73"/>
        <v>622.08401588192953</v>
      </c>
      <c r="BF39" s="8">
        <f t="shared" si="71"/>
        <v>4883.8604114269247</v>
      </c>
      <c r="BG39" s="7">
        <f t="shared" si="62"/>
        <v>1212.7943263182144</v>
      </c>
      <c r="BH39" s="8">
        <f t="shared" si="62"/>
        <v>89.137606911447079</v>
      </c>
      <c r="BI39" s="8">
        <f t="shared" si="62"/>
        <v>862.40054097048221</v>
      </c>
      <c r="BJ39" s="8">
        <f t="shared" si="62"/>
        <v>2164.3324742001437</v>
      </c>
      <c r="BK39" s="8">
        <f t="shared" si="62"/>
        <v>7048.1928856270688</v>
      </c>
      <c r="BL39" s="7">
        <f t="shared" si="74"/>
        <v>2688.2497951231835</v>
      </c>
      <c r="BM39" s="8">
        <f t="shared" si="74"/>
        <v>774.12684243684555</v>
      </c>
      <c r="BN39" s="8">
        <f t="shared" si="74"/>
        <v>3462.3766375600294</v>
      </c>
      <c r="BO39" s="8">
        <f t="shared" si="74"/>
        <v>923.55809109662709</v>
      </c>
      <c r="BP39" s="8">
        <f t="shared" si="74"/>
        <v>0</v>
      </c>
      <c r="BQ39" s="8">
        <f t="shared" si="74"/>
        <v>4385.9347286566563</v>
      </c>
      <c r="BR39" s="7">
        <f t="shared" si="74"/>
        <v>3336.6555792154345</v>
      </c>
      <c r="BS39" s="8">
        <f t="shared" si="74"/>
        <v>384.20628311067003</v>
      </c>
      <c r="BT39" s="8">
        <f t="shared" si="74"/>
        <v>132.94402582528372</v>
      </c>
      <c r="BU39" s="8">
        <f t="shared" si="74"/>
        <v>923.55809109662709</v>
      </c>
      <c r="BV39" s="8">
        <f t="shared" si="74"/>
        <v>4777.3639792480153</v>
      </c>
      <c r="BW39" s="8">
        <f t="shared" si="74"/>
        <v>123.50323564075329</v>
      </c>
      <c r="BX39" s="8">
        <f t="shared" si="74"/>
        <v>-514.9324862321123</v>
      </c>
      <c r="BY39" s="8">
        <f t="shared" si="74"/>
        <v>-391.42925059135894</v>
      </c>
      <c r="BZ39" s="7">
        <f t="shared" si="74"/>
        <v>621.56218364609254</v>
      </c>
      <c r="CA39" s="8">
        <f t="shared" si="74"/>
        <v>0</v>
      </c>
      <c r="CB39" s="8">
        <f t="shared" ref="CB39:CI67" si="77">V39/$C39*1000000</f>
        <v>64.704337404273062</v>
      </c>
      <c r="CC39" s="8">
        <f t="shared" si="77"/>
        <v>686.26652105036567</v>
      </c>
      <c r="CD39" s="8">
        <f t="shared" si="77"/>
        <v>4148.6431586103945</v>
      </c>
      <c r="CE39" s="7">
        <f t="shared" si="77"/>
        <v>469.63484551540034</v>
      </c>
      <c r="CF39" s="8">
        <f t="shared" si="77"/>
        <v>64.46313962708264</v>
      </c>
      <c r="CG39" s="8">
        <f t="shared" si="77"/>
        <v>71.472170829863316</v>
      </c>
      <c r="CH39" s="8">
        <f t="shared" si="77"/>
        <v>605.57015597234636</v>
      </c>
      <c r="CI39" s="8">
        <f t="shared" si="77"/>
        <v>4754.2133145827411</v>
      </c>
      <c r="CJ39" s="7">
        <f t="shared" si="76"/>
        <v>1180.5994537726424</v>
      </c>
      <c r="CK39" s="8">
        <f t="shared" si="76"/>
        <v>86.771357473058487</v>
      </c>
      <c r="CL39" s="8">
        <f t="shared" si="76"/>
        <v>839.50723177759926</v>
      </c>
      <c r="CM39" s="8">
        <f t="shared" si="76"/>
        <v>2106.8780430233001</v>
      </c>
      <c r="CN39" s="8">
        <f t="shared" si="76"/>
        <v>6861.0913576060411</v>
      </c>
      <c r="CO39" s="7">
        <f t="shared" si="69"/>
        <v>4590.5010252388593</v>
      </c>
      <c r="CP39" s="8">
        <f t="shared" si="69"/>
        <v>1321.9121490562311</v>
      </c>
      <c r="CQ39" s="8">
        <f t="shared" si="69"/>
        <v>5912.4131742950913</v>
      </c>
      <c r="CR39" s="8">
        <f t="shared" si="69"/>
        <v>1577.0834882003367</v>
      </c>
      <c r="CS39" s="8">
        <f t="shared" si="69"/>
        <v>0</v>
      </c>
      <c r="CT39" s="8">
        <f t="shared" si="69"/>
        <v>7489.4966624954277</v>
      </c>
      <c r="CU39" s="7">
        <f t="shared" si="69"/>
        <v>5697.7297589845239</v>
      </c>
      <c r="CV39" s="8">
        <f t="shared" si="69"/>
        <v>656.07717695070983</v>
      </c>
      <c r="CW39" s="8">
        <f t="shared" si="69"/>
        <v>227.01747730343695</v>
      </c>
      <c r="CX39" s="8">
        <f t="shared" si="69"/>
        <v>1577.0834882003367</v>
      </c>
      <c r="CY39" s="8">
        <f t="shared" si="69"/>
        <v>8157.9079014390072</v>
      </c>
      <c r="CZ39" s="8">
        <f t="shared" si="69"/>
        <v>210.89622357925836</v>
      </c>
      <c r="DA39" s="8">
        <f t="shared" si="69"/>
        <v>-879.30746252283825</v>
      </c>
      <c r="DB39" s="8">
        <f t="shared" si="69"/>
        <v>-668.41123894357975</v>
      </c>
      <c r="DC39" s="7">
        <f t="shared" si="69"/>
        <v>1061.3901455338328</v>
      </c>
      <c r="DD39" s="8">
        <f t="shared" si="67"/>
        <v>0</v>
      </c>
      <c r="DE39" s="8">
        <f t="shared" si="58"/>
        <v>110.49022591968838</v>
      </c>
      <c r="DF39" s="8">
        <f t="shared" si="58"/>
        <v>1171.8803714535213</v>
      </c>
      <c r="DG39" s="8">
        <f t="shared" si="58"/>
        <v>7084.2935457486119</v>
      </c>
      <c r="DH39" s="7">
        <f t="shared" si="58"/>
        <v>801.95644159904077</v>
      </c>
      <c r="DI39" s="8">
        <f t="shared" si="58"/>
        <v>110.07835249725325</v>
      </c>
      <c r="DJ39" s="8">
        <f t="shared" si="58"/>
        <v>122.04709326705269</v>
      </c>
      <c r="DK39" s="8">
        <f t="shared" si="58"/>
        <v>1034.0818873633468</v>
      </c>
      <c r="DL39" s="8">
        <f t="shared" si="55"/>
        <v>8118.375433111959</v>
      </c>
      <c r="DM39" s="7">
        <f t="shared" si="55"/>
        <v>2016.0116864033512</v>
      </c>
      <c r="DN39" s="8">
        <f t="shared" si="55"/>
        <v>148.17224432195675</v>
      </c>
      <c r="DO39" s="8">
        <f t="shared" si="55"/>
        <v>1433.5568127492095</v>
      </c>
      <c r="DP39" s="8">
        <f t="shared" si="55"/>
        <v>3597.7407434745173</v>
      </c>
      <c r="DQ39" s="12">
        <f t="shared" si="55"/>
        <v>11716.116176586476</v>
      </c>
      <c r="DR39" s="11">
        <f t="shared" si="11"/>
        <v>2495.7449000000001</v>
      </c>
      <c r="DS39" s="11">
        <f t="shared" si="12"/>
        <v>555.59500000000003</v>
      </c>
      <c r="DT39" s="11">
        <f t="shared" si="12"/>
        <v>0</v>
      </c>
      <c r="DU39" s="12">
        <f t="shared" si="13"/>
        <v>3051.3398999999999</v>
      </c>
      <c r="DV39" s="8">
        <f t="shared" si="14"/>
        <v>2381.1886</v>
      </c>
      <c r="DW39" s="8">
        <f t="shared" si="14"/>
        <v>231.13120000000001</v>
      </c>
      <c r="DX39" s="8">
        <f t="shared" si="14"/>
        <v>118.9015</v>
      </c>
      <c r="DY39" s="8">
        <f t="shared" si="15"/>
        <v>555.59500000000003</v>
      </c>
      <c r="DZ39" s="12">
        <f t="shared" si="16"/>
        <v>3286.8162999999995</v>
      </c>
      <c r="EA39" s="11">
        <f t="shared" si="17"/>
        <v>2860.0444000000002</v>
      </c>
      <c r="EB39" s="11">
        <f t="shared" si="18"/>
        <v>555.59500000000003</v>
      </c>
      <c r="EC39" s="11">
        <f t="shared" si="18"/>
        <v>0</v>
      </c>
      <c r="ED39" s="12">
        <f t="shared" si="19"/>
        <v>3415.6394</v>
      </c>
      <c r="EE39" s="8">
        <f t="shared" si="20"/>
        <v>2663.712</v>
      </c>
      <c r="EF39" s="8">
        <f t="shared" si="20"/>
        <v>269.911</v>
      </c>
      <c r="EG39" s="8">
        <f t="shared" si="20"/>
        <v>161.89780000000002</v>
      </c>
      <c r="EH39" s="8">
        <f t="shared" si="21"/>
        <v>555.59500000000003</v>
      </c>
      <c r="EI39" s="12">
        <f t="shared" si="22"/>
        <v>3651.1158</v>
      </c>
      <c r="EJ39" s="11">
        <f t="shared" si="23"/>
        <v>4127.5021999999999</v>
      </c>
      <c r="EK39" s="11">
        <f t="shared" si="24"/>
        <v>555.59500000000003</v>
      </c>
      <c r="EL39" s="11">
        <f t="shared" si="24"/>
        <v>0</v>
      </c>
      <c r="EM39" s="12">
        <f t="shared" si="25"/>
        <v>4683.0972000000002</v>
      </c>
      <c r="EN39" s="8">
        <f t="shared" si="26"/>
        <v>3373.9382000000001</v>
      </c>
      <c r="EO39" s="8">
        <f t="shared" si="26"/>
        <v>322.11099999999999</v>
      </c>
      <c r="EP39" s="8">
        <f t="shared" si="26"/>
        <v>666.92939999999999</v>
      </c>
      <c r="EQ39" s="8">
        <f t="shared" si="27"/>
        <v>555.59500000000003</v>
      </c>
      <c r="ER39" s="12">
        <f t="shared" si="28"/>
        <v>4918.5736000000006</v>
      </c>
      <c r="ES39" s="8">
        <f t="shared" si="50"/>
        <v>4261.7763955449964</v>
      </c>
      <c r="ET39" s="8">
        <f t="shared" si="50"/>
        <v>948.74346191504674</v>
      </c>
      <c r="EU39" s="8">
        <f t="shared" si="50"/>
        <v>0</v>
      </c>
      <c r="EV39" s="12">
        <f t="shared" si="50"/>
        <v>5210.5198574600427</v>
      </c>
      <c r="EW39" s="14">
        <f t="shared" si="51"/>
        <v>3952.1251562620587</v>
      </c>
      <c r="EX39" s="14">
        <f t="shared" si="51"/>
        <v>382.12318741252693</v>
      </c>
      <c r="EY39" s="14">
        <f t="shared" si="51"/>
        <v>523.06649053935189</v>
      </c>
      <c r="EZ39" s="14">
        <f t="shared" si="51"/>
        <v>833.72862712742972</v>
      </c>
      <c r="FA39" s="15">
        <f t="shared" si="51"/>
        <v>5691.0434613413672</v>
      </c>
      <c r="FB39" s="14">
        <f t="shared" si="75"/>
        <v>4883.8604114269256</v>
      </c>
      <c r="FC39" s="14">
        <f t="shared" si="75"/>
        <v>948.74346191504674</v>
      </c>
      <c r="FD39" s="14">
        <f t="shared" si="75"/>
        <v>0</v>
      </c>
      <c r="FE39" s="15">
        <f t="shared" si="75"/>
        <v>5832.6038733419718</v>
      </c>
      <c r="FF39" s="14">
        <f t="shared" si="75"/>
        <v>4548.5998693736492</v>
      </c>
      <c r="FG39" s="14">
        <f t="shared" si="75"/>
        <v>460.90460956083507</v>
      </c>
      <c r="FH39" s="14">
        <f t="shared" si="75"/>
        <v>276.45943402735782</v>
      </c>
      <c r="FI39" s="14">
        <f t="shared" si="75"/>
        <v>948.74346191504674</v>
      </c>
      <c r="FJ39" s="15">
        <f t="shared" si="75"/>
        <v>6234.7073748768889</v>
      </c>
      <c r="FK39" s="14">
        <f t="shared" si="75"/>
        <v>7048.1928856270688</v>
      </c>
      <c r="FL39" s="8">
        <f t="shared" si="75"/>
        <v>948.74346191504674</v>
      </c>
      <c r="FM39" s="8">
        <f t="shared" si="75"/>
        <v>0</v>
      </c>
      <c r="FN39" s="12">
        <f t="shared" si="75"/>
        <v>7996.936347542116</v>
      </c>
      <c r="FO39" s="8">
        <f t="shared" si="75"/>
        <v>5761.3941956918643</v>
      </c>
      <c r="FP39" s="8">
        <f t="shared" si="75"/>
        <v>550.04221647228212</v>
      </c>
      <c r="FQ39" s="8">
        <f t="shared" si="75"/>
        <v>1138.85997499784</v>
      </c>
      <c r="FR39" s="8">
        <f t="shared" si="65"/>
        <v>948.74346191504674</v>
      </c>
      <c r="FS39" s="12">
        <f t="shared" si="65"/>
        <v>8399.0398490770349</v>
      </c>
      <c r="FT39" s="14">
        <f t="shared" si="68"/>
        <v>4148.6431586103954</v>
      </c>
      <c r="FU39" s="14">
        <f t="shared" si="68"/>
        <v>923.55809109662709</v>
      </c>
      <c r="FV39" s="14">
        <f t="shared" si="68"/>
        <v>0</v>
      </c>
      <c r="FW39" s="15">
        <f t="shared" si="68"/>
        <v>5072.2012497070218</v>
      </c>
      <c r="FX39" s="14">
        <f t="shared" si="68"/>
        <v>3958.2177628615264</v>
      </c>
      <c r="FY39" s="14">
        <f t="shared" si="68"/>
        <v>384.20628311067003</v>
      </c>
      <c r="FZ39" s="14">
        <f t="shared" si="66"/>
        <v>197.64836322955679</v>
      </c>
      <c r="GA39" s="14">
        <f t="shared" si="66"/>
        <v>923.55809109662709</v>
      </c>
      <c r="GB39" s="15">
        <f t="shared" si="66"/>
        <v>5463.63050029838</v>
      </c>
      <c r="GC39" s="14">
        <f t="shared" si="66"/>
        <v>4754.2133145827411</v>
      </c>
      <c r="GD39" s="14">
        <f t="shared" si="66"/>
        <v>923.55809109662709</v>
      </c>
      <c r="GE39" s="14">
        <f t="shared" si="66"/>
        <v>0</v>
      </c>
      <c r="GF39" s="15">
        <f t="shared" si="66"/>
        <v>5677.7714056793684</v>
      </c>
      <c r="GG39" s="14">
        <f t="shared" si="66"/>
        <v>4427.8526083769266</v>
      </c>
      <c r="GH39" s="14">
        <f t="shared" si="66"/>
        <v>448.66942273775271</v>
      </c>
      <c r="GI39" s="14">
        <f t="shared" si="66"/>
        <v>269.12053405942015</v>
      </c>
      <c r="GJ39" s="14">
        <f t="shared" si="56"/>
        <v>923.55809109662709</v>
      </c>
      <c r="GK39" s="15">
        <f t="shared" si="56"/>
        <v>6069.2006562707265</v>
      </c>
      <c r="GL39" s="14">
        <f t="shared" si="56"/>
        <v>6861.0913576060411</v>
      </c>
      <c r="GM39" s="14">
        <f t="shared" si="56"/>
        <v>923.55809109662709</v>
      </c>
      <c r="GN39" s="14">
        <f t="shared" si="56"/>
        <v>0</v>
      </c>
      <c r="GO39" s="15">
        <f t="shared" si="56"/>
        <v>7784.6494487026694</v>
      </c>
      <c r="GP39" s="14">
        <f t="shared" si="54"/>
        <v>5608.4520621495694</v>
      </c>
      <c r="GQ39" s="14">
        <f t="shared" si="54"/>
        <v>535.44078021081123</v>
      </c>
      <c r="GR39" s="14">
        <f t="shared" si="54"/>
        <v>1108.6277658370195</v>
      </c>
      <c r="GS39" s="14">
        <f t="shared" si="54"/>
        <v>923.55809109662709</v>
      </c>
      <c r="GT39" s="15">
        <f t="shared" si="54"/>
        <v>8176.0786992940284</v>
      </c>
      <c r="GU39" s="14">
        <f t="shared" si="72"/>
        <v>7084.2935457486128</v>
      </c>
      <c r="GV39" s="14">
        <f t="shared" si="72"/>
        <v>1577.0834882003367</v>
      </c>
      <c r="GW39" s="14">
        <f t="shared" si="72"/>
        <v>0</v>
      </c>
      <c r="GX39" s="15">
        <f t="shared" si="72"/>
        <v>8661.3770339489492</v>
      </c>
      <c r="GY39" s="14">
        <f t="shared" si="72"/>
        <v>6759.1199045183557</v>
      </c>
      <c r="GZ39" s="14">
        <f t="shared" si="72"/>
        <v>656.07717695070983</v>
      </c>
      <c r="HA39" s="14">
        <f t="shared" si="70"/>
        <v>337.50770322312536</v>
      </c>
      <c r="HB39" s="14">
        <f t="shared" si="70"/>
        <v>1577.0834882003367</v>
      </c>
      <c r="HC39" s="15">
        <f t="shared" si="70"/>
        <v>9329.7882728925269</v>
      </c>
      <c r="HD39" s="14">
        <f t="shared" si="70"/>
        <v>8118.375433111959</v>
      </c>
      <c r="HE39" s="14">
        <f t="shared" si="70"/>
        <v>1577.0834882003367</v>
      </c>
      <c r="HF39" s="14">
        <f t="shared" si="70"/>
        <v>0</v>
      </c>
      <c r="HG39" s="15">
        <f t="shared" si="70"/>
        <v>9695.4589213122963</v>
      </c>
      <c r="HH39" s="14">
        <f t="shared" si="70"/>
        <v>7561.0763461173965</v>
      </c>
      <c r="HI39" s="14">
        <f t="shared" si="70"/>
        <v>766.15552944796309</v>
      </c>
      <c r="HJ39" s="14">
        <f t="shared" si="70"/>
        <v>459.55479649017809</v>
      </c>
      <c r="HK39" s="14">
        <f t="shared" si="60"/>
        <v>1577.0834882003367</v>
      </c>
      <c r="HL39" s="15">
        <f t="shared" si="60"/>
        <v>10363.870160255874</v>
      </c>
      <c r="HM39" s="14">
        <f t="shared" si="60"/>
        <v>11716.116176586476</v>
      </c>
      <c r="HN39" s="14">
        <f t="shared" si="60"/>
        <v>1577.0834882003367</v>
      </c>
      <c r="HO39" s="14">
        <f t="shared" si="60"/>
        <v>0</v>
      </c>
      <c r="HP39" s="15">
        <f t="shared" si="60"/>
        <v>13293.199664786815</v>
      </c>
      <c r="HQ39" s="14">
        <f t="shared" si="59"/>
        <v>9577.088032520749</v>
      </c>
      <c r="HR39" s="14">
        <f t="shared" si="59"/>
        <v>914.32777376991999</v>
      </c>
      <c r="HS39" s="14">
        <f t="shared" si="59"/>
        <v>1893.1116092393877</v>
      </c>
      <c r="HT39" s="14">
        <f t="shared" si="59"/>
        <v>1577.0834882003367</v>
      </c>
      <c r="HU39" s="15">
        <f t="shared" si="59"/>
        <v>13961.610903730394</v>
      </c>
    </row>
    <row r="40" spans="1:229" x14ac:dyDescent="0.3">
      <c r="A40" s="5" t="str">
        <f>[1]Download!A40</f>
        <v>FY1996</v>
      </c>
      <c r="B40" s="1" t="s">
        <v>177</v>
      </c>
      <c r="C40" s="6">
        <f>[1]Download!C40</f>
        <v>605212</v>
      </c>
      <c r="D40" s="17">
        <f>[1]Download!D40</f>
        <v>1.6621443587946743</v>
      </c>
      <c r="E40" s="16">
        <v>17.87</v>
      </c>
      <c r="F40" s="7">
        <f>[1]Download!F40</f>
        <v>1664.8000000000002</v>
      </c>
      <c r="G40" s="8">
        <f>[1]Download!G40+[1]Download!H40</f>
        <v>468.5</v>
      </c>
      <c r="H40" s="8">
        <f t="shared" si="6"/>
        <v>2133.3000000000002</v>
      </c>
      <c r="I40" s="8">
        <f>[1]Download!K40</f>
        <v>1063.242</v>
      </c>
      <c r="J40" s="8">
        <f>[1]Download!J40</f>
        <v>0</v>
      </c>
      <c r="K40" s="8">
        <f t="shared" si="7"/>
        <v>3196.5420000000004</v>
      </c>
      <c r="L40" s="7">
        <f>[1]Download!N40/1000</f>
        <v>2131.433</v>
      </c>
      <c r="M40" s="8">
        <f>[1]Download!R40/1000</f>
        <v>136.19989999999999</v>
      </c>
      <c r="N40" s="8">
        <f>[1]Download!AD40/1000</f>
        <v>115.065</v>
      </c>
      <c r="O40" s="8">
        <f>[1]Download!V40/1000</f>
        <v>1063.242</v>
      </c>
      <c r="P40" s="8">
        <f t="shared" si="8"/>
        <v>3445.9399000000003</v>
      </c>
      <c r="Q40" s="8">
        <f>[1]Download!Z40/1000</f>
        <v>47.162300000000002</v>
      </c>
      <c r="R40" s="8">
        <f t="shared" si="9"/>
        <v>-296.5601999999995</v>
      </c>
      <c r="S40" s="8">
        <f t="shared" si="0"/>
        <v>-249.39789999999948</v>
      </c>
      <c r="T40" s="7">
        <f>[1]Download!O40/1000</f>
        <v>371.63749999999999</v>
      </c>
      <c r="U40" s="8">
        <f>[1]Download!S40/1000</f>
        <v>0</v>
      </c>
      <c r="V40" s="8">
        <f>[1]Download!AE40/1000</f>
        <v>30.494149</v>
      </c>
      <c r="W40" s="8">
        <f t="shared" si="30"/>
        <v>402.13164899999998</v>
      </c>
      <c r="X40" s="8">
        <f t="shared" si="31"/>
        <v>2535.4316490000001</v>
      </c>
      <c r="Y40" s="7">
        <f>[1]Download!Q40/1000</f>
        <v>178.54410000000001</v>
      </c>
      <c r="Z40" s="8">
        <f>[1]Download!U40/1000</f>
        <v>5.7938000000000001</v>
      </c>
      <c r="AA40" s="8">
        <f>[1]Download!AG40/1000</f>
        <v>91.040399999999991</v>
      </c>
      <c r="AB40" s="8">
        <f t="shared" si="32"/>
        <v>275.37830000000002</v>
      </c>
      <c r="AC40" s="8">
        <f t="shared" si="33"/>
        <v>2810.809949</v>
      </c>
      <c r="AD40" s="7">
        <f>[1]Download!P40/1000</f>
        <v>750.23230000000001</v>
      </c>
      <c r="AE40" s="8">
        <f>[1]Download!T40/1000</f>
        <v>16.581499999999998</v>
      </c>
      <c r="AF40" s="8">
        <f>[1]Download!AF40/1000</f>
        <v>343.39940000000001</v>
      </c>
      <c r="AG40" s="8">
        <f t="shared" si="34"/>
        <v>1110.2132000000001</v>
      </c>
      <c r="AH40" s="8">
        <f t="shared" si="35"/>
        <v>3921.0231490000001</v>
      </c>
      <c r="AI40" s="7">
        <f t="shared" si="44"/>
        <v>2767.1379285213739</v>
      </c>
      <c r="AJ40" s="8">
        <f t="shared" si="45"/>
        <v>778.71463209530486</v>
      </c>
      <c r="AK40" s="8">
        <f t="shared" si="46"/>
        <v>3545.8525606166786</v>
      </c>
      <c r="AL40" s="8">
        <f t="shared" si="47"/>
        <v>1767.261692333567</v>
      </c>
      <c r="AM40" s="8">
        <f t="shared" si="48"/>
        <v>0</v>
      </c>
      <c r="AN40" s="8">
        <f t="shared" si="49"/>
        <v>5313.1142529502458</v>
      </c>
      <c r="AO40" s="7">
        <f t="shared" si="63"/>
        <v>3542.7493370988091</v>
      </c>
      <c r="AP40" s="8">
        <f t="shared" si="63"/>
        <v>226.38389545339874</v>
      </c>
      <c r="AQ40" s="8">
        <f t="shared" si="63"/>
        <v>191.25464064470918</v>
      </c>
      <c r="AR40" s="8">
        <f t="shared" si="63"/>
        <v>1767.261692333567</v>
      </c>
      <c r="AS40" s="8">
        <f t="shared" si="63"/>
        <v>5727.6495655304843</v>
      </c>
      <c r="AT40" s="8">
        <f t="shared" si="63"/>
        <v>78.390550892782073</v>
      </c>
      <c r="AU40" s="8">
        <f t="shared" si="63"/>
        <v>-492.92586347301955</v>
      </c>
      <c r="AV40" s="8">
        <f t="shared" si="63"/>
        <v>-414.53531258023742</v>
      </c>
      <c r="AW40" s="7">
        <f t="shared" si="63"/>
        <v>617.71517414155574</v>
      </c>
      <c r="AX40" s="8">
        <f t="shared" si="63"/>
        <v>0</v>
      </c>
      <c r="AY40" s="8">
        <f t="shared" si="63"/>
        <v>50.685677736594258</v>
      </c>
      <c r="AZ40" s="8">
        <f t="shared" si="63"/>
        <v>668.40085187814998</v>
      </c>
      <c r="BA40" s="8">
        <f t="shared" si="63"/>
        <v>4214.2534124948288</v>
      </c>
      <c r="BB40" s="7">
        <f t="shared" si="63"/>
        <v>296.76606861107223</v>
      </c>
      <c r="BC40" s="8">
        <f t="shared" si="63"/>
        <v>9.6301319859845833</v>
      </c>
      <c r="BD40" s="8">
        <f t="shared" si="63"/>
        <v>151.32228728241066</v>
      </c>
      <c r="BE40" s="8">
        <f t="shared" si="73"/>
        <v>457.71848787946749</v>
      </c>
      <c r="BF40" s="8">
        <f t="shared" si="71"/>
        <v>4671.9719003742957</v>
      </c>
      <c r="BG40" s="7">
        <f t="shared" si="62"/>
        <v>1246.9943852305537</v>
      </c>
      <c r="BH40" s="8">
        <f t="shared" si="62"/>
        <v>27.560846685353887</v>
      </c>
      <c r="BI40" s="8">
        <f t="shared" si="62"/>
        <v>570.77937552347589</v>
      </c>
      <c r="BJ40" s="8">
        <f t="shared" si="62"/>
        <v>1845.3346074393837</v>
      </c>
      <c r="BK40" s="8">
        <f t="shared" si="62"/>
        <v>6517.3065078136797</v>
      </c>
      <c r="BL40" s="7">
        <f t="shared" si="74"/>
        <v>2750.7716304369383</v>
      </c>
      <c r="BM40" s="8">
        <f t="shared" si="74"/>
        <v>774.10890729199025</v>
      </c>
      <c r="BN40" s="8">
        <f t="shared" si="74"/>
        <v>3524.8805377289286</v>
      </c>
      <c r="BO40" s="8">
        <f t="shared" si="74"/>
        <v>1756.8091842197446</v>
      </c>
      <c r="BP40" s="8">
        <f t="shared" si="74"/>
        <v>0</v>
      </c>
      <c r="BQ40" s="8">
        <f t="shared" si="74"/>
        <v>5281.6897219486727</v>
      </c>
      <c r="BR40" s="7">
        <f t="shared" si="74"/>
        <v>3521.7956682947461</v>
      </c>
      <c r="BS40" s="8">
        <f t="shared" si="74"/>
        <v>225.04494292908927</v>
      </c>
      <c r="BT40" s="8">
        <f t="shared" si="74"/>
        <v>190.12346086991005</v>
      </c>
      <c r="BU40" s="8">
        <f t="shared" si="74"/>
        <v>1756.8091842197446</v>
      </c>
      <c r="BV40" s="8">
        <f t="shared" si="74"/>
        <v>5693.7732563134905</v>
      </c>
      <c r="BW40" s="8">
        <f t="shared" si="74"/>
        <v>77.926908256941374</v>
      </c>
      <c r="BX40" s="8">
        <f t="shared" si="74"/>
        <v>-490.01044262175816</v>
      </c>
      <c r="BY40" s="8">
        <f t="shared" si="74"/>
        <v>-412.08353436481679</v>
      </c>
      <c r="BZ40" s="7">
        <f t="shared" si="74"/>
        <v>614.06168417017511</v>
      </c>
      <c r="CA40" s="8">
        <f t="shared" si="74"/>
        <v>0</v>
      </c>
      <c r="CB40" s="8">
        <f t="shared" si="77"/>
        <v>50.385896181833807</v>
      </c>
      <c r="CC40" s="8">
        <f t="shared" si="77"/>
        <v>664.4475803520088</v>
      </c>
      <c r="CD40" s="8">
        <f t="shared" si="77"/>
        <v>4189.3281180809372</v>
      </c>
      <c r="CE40" s="7">
        <f t="shared" si="77"/>
        <v>295.01083917701573</v>
      </c>
      <c r="CF40" s="8">
        <f t="shared" si="77"/>
        <v>9.5731743587371039</v>
      </c>
      <c r="CG40" s="8">
        <f t="shared" si="77"/>
        <v>150.42728828906235</v>
      </c>
      <c r="CH40" s="8">
        <f t="shared" si="77"/>
        <v>455.01130182481518</v>
      </c>
      <c r="CI40" s="8">
        <f t="shared" si="77"/>
        <v>4644.339419905752</v>
      </c>
      <c r="CJ40" s="7">
        <f t="shared" si="76"/>
        <v>1239.6190095371539</v>
      </c>
      <c r="CK40" s="8">
        <f t="shared" si="76"/>
        <v>27.397837452000289</v>
      </c>
      <c r="CL40" s="8">
        <f t="shared" si="76"/>
        <v>567.40348836440785</v>
      </c>
      <c r="CM40" s="8">
        <f t="shared" si="76"/>
        <v>1834.4203353535622</v>
      </c>
      <c r="CN40" s="8">
        <f t="shared" si="76"/>
        <v>6478.7597552593143</v>
      </c>
      <c r="CO40" s="7">
        <f t="shared" si="69"/>
        <v>4572.1795478631857</v>
      </c>
      <c r="CP40" s="8">
        <f t="shared" si="69"/>
        <v>1286.680753348091</v>
      </c>
      <c r="CQ40" s="8">
        <f t="shared" si="69"/>
        <v>5858.8603012112762</v>
      </c>
      <c r="CR40" s="8">
        <f t="shared" si="69"/>
        <v>2920.0704750295222</v>
      </c>
      <c r="CS40" s="8">
        <f t="shared" si="69"/>
        <v>0</v>
      </c>
      <c r="CT40" s="8">
        <f t="shared" si="69"/>
        <v>8778.9307762407989</v>
      </c>
      <c r="CU40" s="7">
        <f t="shared" si="69"/>
        <v>5853.7328028836318</v>
      </c>
      <c r="CV40" s="8">
        <f t="shared" si="69"/>
        <v>374.05718236485518</v>
      </c>
      <c r="CW40" s="8">
        <f t="shared" si="69"/>
        <v>316.01263795944095</v>
      </c>
      <c r="CX40" s="8">
        <f t="shared" si="69"/>
        <v>2920.0704750295222</v>
      </c>
      <c r="CY40" s="8">
        <f t="shared" si="69"/>
        <v>9463.8730982374509</v>
      </c>
      <c r="CZ40" s="8">
        <f t="shared" si="69"/>
        <v>129.52577095758522</v>
      </c>
      <c r="DA40" s="8">
        <f t="shared" si="69"/>
        <v>-814.46809295423668</v>
      </c>
      <c r="DB40" s="8">
        <f t="shared" si="69"/>
        <v>-684.94232199665146</v>
      </c>
      <c r="DC40" s="7">
        <f t="shared" si="69"/>
        <v>1020.6591642954135</v>
      </c>
      <c r="DD40" s="8">
        <f t="shared" si="67"/>
        <v>0</v>
      </c>
      <c r="DE40" s="8">
        <f t="shared" si="58"/>
        <v>83.748633101449187</v>
      </c>
      <c r="DF40" s="8">
        <f t="shared" si="58"/>
        <v>1104.4077973968624</v>
      </c>
      <c r="DG40" s="8">
        <f t="shared" si="58"/>
        <v>6963.2680986081386</v>
      </c>
      <c r="DH40" s="7">
        <f t="shared" si="58"/>
        <v>490.35060212135954</v>
      </c>
      <c r="DI40" s="8">
        <f t="shared" si="58"/>
        <v>15.911997756132701</v>
      </c>
      <c r="DJ40" s="8">
        <f t="shared" si="58"/>
        <v>250.03186863844513</v>
      </c>
      <c r="DK40" s="8">
        <f t="shared" si="58"/>
        <v>756.29446851593741</v>
      </c>
      <c r="DL40" s="8">
        <f t="shared" si="55"/>
        <v>7719.5625671240759</v>
      </c>
      <c r="DM40" s="7">
        <f t="shared" si="55"/>
        <v>2060.4257437568222</v>
      </c>
      <c r="DN40" s="8">
        <f t="shared" si="55"/>
        <v>45.539160964015728</v>
      </c>
      <c r="DO40" s="8">
        <f t="shared" si="55"/>
        <v>943.1065073453201</v>
      </c>
      <c r="DP40" s="8">
        <f t="shared" si="55"/>
        <v>3049.0714120661578</v>
      </c>
      <c r="DQ40" s="12">
        <f t="shared" si="55"/>
        <v>10768.633979190234</v>
      </c>
      <c r="DR40" s="11">
        <f t="shared" si="11"/>
        <v>2535.4316490000001</v>
      </c>
      <c r="DS40" s="11">
        <f t="shared" si="12"/>
        <v>1063.242</v>
      </c>
      <c r="DT40" s="11">
        <f t="shared" si="12"/>
        <v>0</v>
      </c>
      <c r="DU40" s="12">
        <f t="shared" si="13"/>
        <v>3598.6736490000003</v>
      </c>
      <c r="DV40" s="8">
        <f t="shared" si="14"/>
        <v>2503.0704999999998</v>
      </c>
      <c r="DW40" s="8">
        <f t="shared" si="14"/>
        <v>136.19989999999999</v>
      </c>
      <c r="DX40" s="8">
        <f t="shared" si="14"/>
        <v>145.55914899999999</v>
      </c>
      <c r="DY40" s="8">
        <f t="shared" si="15"/>
        <v>1063.242</v>
      </c>
      <c r="DZ40" s="12">
        <f t="shared" si="16"/>
        <v>3848.0715490000002</v>
      </c>
      <c r="EA40" s="11">
        <f t="shared" si="17"/>
        <v>2810.809949</v>
      </c>
      <c r="EB40" s="11">
        <f t="shared" si="18"/>
        <v>1063.242</v>
      </c>
      <c r="EC40" s="11">
        <f t="shared" si="18"/>
        <v>0</v>
      </c>
      <c r="ED40" s="12">
        <f t="shared" si="19"/>
        <v>3874.0519489999997</v>
      </c>
      <c r="EE40" s="8">
        <f t="shared" si="20"/>
        <v>2681.6145999999999</v>
      </c>
      <c r="EF40" s="8">
        <f t="shared" si="20"/>
        <v>141.99369999999999</v>
      </c>
      <c r="EG40" s="8">
        <f t="shared" si="20"/>
        <v>236.59954899999997</v>
      </c>
      <c r="EH40" s="8">
        <f t="shared" si="21"/>
        <v>1063.242</v>
      </c>
      <c r="EI40" s="12">
        <f t="shared" si="22"/>
        <v>4123.4498489999996</v>
      </c>
      <c r="EJ40" s="11">
        <f t="shared" si="23"/>
        <v>3921.0231490000001</v>
      </c>
      <c r="EK40" s="11">
        <f t="shared" si="24"/>
        <v>1063.242</v>
      </c>
      <c r="EL40" s="11">
        <f t="shared" si="24"/>
        <v>0</v>
      </c>
      <c r="EM40" s="12">
        <f t="shared" si="25"/>
        <v>4984.2651489999998</v>
      </c>
      <c r="EN40" s="8">
        <f t="shared" si="26"/>
        <v>3431.8469</v>
      </c>
      <c r="EO40" s="8">
        <f t="shared" si="26"/>
        <v>158.5752</v>
      </c>
      <c r="EP40" s="8">
        <f t="shared" si="26"/>
        <v>579.99894900000004</v>
      </c>
      <c r="EQ40" s="8">
        <f t="shared" si="27"/>
        <v>1063.242</v>
      </c>
      <c r="ER40" s="12">
        <f t="shared" si="28"/>
        <v>5233.6630489999998</v>
      </c>
      <c r="ES40" s="8">
        <f t="shared" si="50"/>
        <v>4214.2534124948288</v>
      </c>
      <c r="ET40" s="8">
        <f t="shared" si="50"/>
        <v>1767.261692333567</v>
      </c>
      <c r="EU40" s="8">
        <f t="shared" si="50"/>
        <v>0</v>
      </c>
      <c r="EV40" s="12">
        <f t="shared" si="50"/>
        <v>5981.515104828396</v>
      </c>
      <c r="EW40" s="14">
        <f t="shared" si="51"/>
        <v>3966.5677259229155</v>
      </c>
      <c r="EX40" s="14">
        <f t="shared" si="51"/>
        <v>126.70825633076386</v>
      </c>
      <c r="EY40" s="14">
        <f t="shared" si="51"/>
        <v>758.7876820210231</v>
      </c>
      <c r="EZ40" s="14">
        <f t="shared" si="51"/>
        <v>884.0779629992993</v>
      </c>
      <c r="FA40" s="15">
        <f t="shared" si="51"/>
        <v>5736.1416272740016</v>
      </c>
      <c r="FB40" s="14">
        <f t="shared" si="75"/>
        <v>4671.9719003742957</v>
      </c>
      <c r="FC40" s="14">
        <f t="shared" si="75"/>
        <v>1767.261692333567</v>
      </c>
      <c r="FD40" s="14">
        <f t="shared" si="75"/>
        <v>0</v>
      </c>
      <c r="FE40" s="15">
        <f t="shared" si="75"/>
        <v>6439.233592707863</v>
      </c>
      <c r="FF40" s="14">
        <f t="shared" si="75"/>
        <v>4457.2305798514371</v>
      </c>
      <c r="FG40" s="14">
        <f t="shared" si="75"/>
        <v>236.01402743938331</v>
      </c>
      <c r="FH40" s="14">
        <f t="shared" si="75"/>
        <v>393.26260566371406</v>
      </c>
      <c r="FI40" s="14">
        <f t="shared" si="75"/>
        <v>1767.261692333567</v>
      </c>
      <c r="FJ40" s="15">
        <f t="shared" si="75"/>
        <v>6853.7689052881005</v>
      </c>
      <c r="FK40" s="14">
        <f t="shared" si="75"/>
        <v>6517.3065078136797</v>
      </c>
      <c r="FL40" s="8">
        <f t="shared" si="75"/>
        <v>1767.261692333567</v>
      </c>
      <c r="FM40" s="8">
        <f t="shared" si="75"/>
        <v>0</v>
      </c>
      <c r="FN40" s="12">
        <f t="shared" si="75"/>
        <v>8284.5682001472469</v>
      </c>
      <c r="FO40" s="8">
        <f t="shared" si="75"/>
        <v>5704.2249650819904</v>
      </c>
      <c r="FP40" s="8">
        <f t="shared" si="75"/>
        <v>263.57487412473722</v>
      </c>
      <c r="FQ40" s="8">
        <f t="shared" si="75"/>
        <v>964.04198118719</v>
      </c>
      <c r="FR40" s="8">
        <f t="shared" si="65"/>
        <v>1767.261692333567</v>
      </c>
      <c r="FS40" s="12">
        <f t="shared" si="65"/>
        <v>8699.1035127274845</v>
      </c>
      <c r="FT40" s="14">
        <f t="shared" si="68"/>
        <v>4189.3281180809372</v>
      </c>
      <c r="FU40" s="14">
        <f t="shared" si="68"/>
        <v>1756.8091842197446</v>
      </c>
      <c r="FV40" s="14">
        <f t="shared" si="68"/>
        <v>0</v>
      </c>
      <c r="FW40" s="15">
        <f t="shared" si="68"/>
        <v>5946.1373023006818</v>
      </c>
      <c r="FX40" s="14">
        <f t="shared" si="68"/>
        <v>4135.857352464921</v>
      </c>
      <c r="FY40" s="14">
        <f t="shared" si="68"/>
        <v>225.04494292908927</v>
      </c>
      <c r="FZ40" s="14">
        <f t="shared" si="66"/>
        <v>240.50935705174382</v>
      </c>
      <c r="GA40" s="14">
        <f t="shared" si="66"/>
        <v>1756.8091842197446</v>
      </c>
      <c r="GB40" s="15">
        <f t="shared" si="66"/>
        <v>6358.2208366654995</v>
      </c>
      <c r="GC40" s="14">
        <f t="shared" si="66"/>
        <v>4644.339419905752</v>
      </c>
      <c r="GD40" s="14">
        <f t="shared" si="66"/>
        <v>1756.8091842197446</v>
      </c>
      <c r="GE40" s="14">
        <f t="shared" si="66"/>
        <v>0</v>
      </c>
      <c r="GF40" s="15">
        <f t="shared" si="66"/>
        <v>6401.1486041254957</v>
      </c>
      <c r="GG40" s="14">
        <f t="shared" si="66"/>
        <v>4430.8681916419364</v>
      </c>
      <c r="GH40" s="14">
        <f t="shared" si="66"/>
        <v>234.61811728782638</v>
      </c>
      <c r="GI40" s="14">
        <f t="shared" si="66"/>
        <v>390.93664534080619</v>
      </c>
      <c r="GJ40" s="14">
        <f t="shared" si="56"/>
        <v>1756.8091842197446</v>
      </c>
      <c r="GK40" s="15">
        <f t="shared" si="56"/>
        <v>6813.2321384903134</v>
      </c>
      <c r="GL40" s="14">
        <f t="shared" si="56"/>
        <v>6478.7597552593143</v>
      </c>
      <c r="GM40" s="14">
        <f t="shared" si="56"/>
        <v>1756.8091842197446</v>
      </c>
      <c r="GN40" s="14">
        <f t="shared" si="56"/>
        <v>0</v>
      </c>
      <c r="GO40" s="15">
        <f t="shared" si="56"/>
        <v>8235.568939479057</v>
      </c>
      <c r="GP40" s="14">
        <f t="shared" si="54"/>
        <v>5670.4872011790912</v>
      </c>
      <c r="GQ40" s="14">
        <f t="shared" si="54"/>
        <v>262.01595473982667</v>
      </c>
      <c r="GR40" s="14">
        <f t="shared" si="54"/>
        <v>958.34013370521416</v>
      </c>
      <c r="GS40" s="14">
        <f t="shared" si="54"/>
        <v>1756.8091842197446</v>
      </c>
      <c r="GT40" s="15">
        <f t="shared" si="54"/>
        <v>8647.6524738438766</v>
      </c>
      <c r="GU40" s="14">
        <f t="shared" si="72"/>
        <v>6963.2680986081386</v>
      </c>
      <c r="GV40" s="14">
        <f t="shared" si="72"/>
        <v>2920.0704750295222</v>
      </c>
      <c r="GW40" s="14">
        <f t="shared" si="72"/>
        <v>0</v>
      </c>
      <c r="GX40" s="15">
        <f t="shared" si="72"/>
        <v>9883.3385736376604</v>
      </c>
      <c r="GY40" s="14">
        <f t="shared" si="72"/>
        <v>6874.3919671790454</v>
      </c>
      <c r="GZ40" s="14">
        <f t="shared" si="72"/>
        <v>374.05718236485518</v>
      </c>
      <c r="HA40" s="14">
        <f t="shared" si="70"/>
        <v>399.76127106089012</v>
      </c>
      <c r="HB40" s="14">
        <f t="shared" si="70"/>
        <v>2920.0704750295222</v>
      </c>
      <c r="HC40" s="15">
        <f t="shared" si="70"/>
        <v>10568.280895634314</v>
      </c>
      <c r="HD40" s="14">
        <f t="shared" si="70"/>
        <v>7719.5625671240759</v>
      </c>
      <c r="HE40" s="14">
        <f t="shared" si="70"/>
        <v>2920.0704750295222</v>
      </c>
      <c r="HF40" s="14">
        <f t="shared" si="70"/>
        <v>0</v>
      </c>
      <c r="HG40" s="15">
        <f t="shared" si="70"/>
        <v>10639.633042153597</v>
      </c>
      <c r="HH40" s="14">
        <f t="shared" si="70"/>
        <v>7364.7425693004043</v>
      </c>
      <c r="HI40" s="14">
        <f t="shared" si="70"/>
        <v>389.96918012098786</v>
      </c>
      <c r="HJ40" s="14">
        <f t="shared" si="70"/>
        <v>649.79313969933526</v>
      </c>
      <c r="HK40" s="14">
        <f t="shared" si="60"/>
        <v>2920.0704750295222</v>
      </c>
      <c r="HL40" s="15">
        <f t="shared" si="60"/>
        <v>11324.575364150249</v>
      </c>
      <c r="HM40" s="14">
        <f t="shared" si="60"/>
        <v>10768.633979190234</v>
      </c>
      <c r="HN40" s="14">
        <f t="shared" si="60"/>
        <v>2920.0704750295222</v>
      </c>
      <c r="HO40" s="14">
        <f t="shared" si="60"/>
        <v>0</v>
      </c>
      <c r="HP40" s="15">
        <f t="shared" si="60"/>
        <v>13688.704454219753</v>
      </c>
      <c r="HQ40" s="14">
        <f t="shared" si="59"/>
        <v>9425.1683130572274</v>
      </c>
      <c r="HR40" s="14">
        <f t="shared" si="59"/>
        <v>435.50834108500356</v>
      </c>
      <c r="HS40" s="14">
        <f t="shared" si="59"/>
        <v>1592.8996470446557</v>
      </c>
      <c r="HT40" s="14">
        <f t="shared" si="59"/>
        <v>2920.0704750295222</v>
      </c>
      <c r="HU40" s="15">
        <f t="shared" si="59"/>
        <v>14373.646776216408</v>
      </c>
    </row>
    <row r="41" spans="1:229" x14ac:dyDescent="0.3">
      <c r="A41" s="5" t="str">
        <f>[1]Download!A41</f>
        <v>FY1997</v>
      </c>
      <c r="B41" s="1" t="s">
        <v>177</v>
      </c>
      <c r="C41" s="6">
        <f>[1]Download!C41</f>
        <v>609655</v>
      </c>
      <c r="D41" s="17">
        <f>[1]Download!D41</f>
        <v>1.638038674033149</v>
      </c>
      <c r="E41" s="16">
        <v>20.76</v>
      </c>
      <c r="F41" s="7">
        <f>[1]Download!F41</f>
        <v>2010.2</v>
      </c>
      <c r="G41" s="8">
        <f>[1]Download!G41+[1]Download!H41</f>
        <v>484.7</v>
      </c>
      <c r="H41" s="8">
        <f t="shared" si="6"/>
        <v>2494.9</v>
      </c>
      <c r="I41" s="8">
        <f>[1]Download!K41</f>
        <v>536.17520000000002</v>
      </c>
      <c r="J41" s="8">
        <f>[1]Download!J41</f>
        <v>0</v>
      </c>
      <c r="K41" s="8">
        <f t="shared" si="7"/>
        <v>3031.0752000000002</v>
      </c>
      <c r="L41" s="7">
        <f>[1]Download!N41/1000</f>
        <v>2092.4196000000002</v>
      </c>
      <c r="M41" s="8">
        <f>[1]Download!R41/1000</f>
        <v>109.017</v>
      </c>
      <c r="N41" s="8">
        <f>[1]Download!AD41/1000</f>
        <v>106.7585</v>
      </c>
      <c r="O41" s="8">
        <f>[1]Download!V41/1000</f>
        <v>536.1751999999999</v>
      </c>
      <c r="P41" s="8">
        <f t="shared" si="8"/>
        <v>2844.3702999999996</v>
      </c>
      <c r="Q41" s="8">
        <f>[1]Download!Z41/1000</f>
        <v>42.333199999999998</v>
      </c>
      <c r="R41" s="8">
        <f t="shared" si="9"/>
        <v>144.37170000000006</v>
      </c>
      <c r="S41" s="8">
        <f t="shared" si="0"/>
        <v>186.70490000000007</v>
      </c>
      <c r="T41" s="7">
        <f>[1]Download!O41/1000</f>
        <v>368.26179999999999</v>
      </c>
      <c r="U41" s="8">
        <f>[1]Download!S41/1000</f>
        <v>0</v>
      </c>
      <c r="V41" s="8">
        <f>[1]Download!AE41/1000</f>
        <v>75.074298999999996</v>
      </c>
      <c r="W41" s="8">
        <f t="shared" si="30"/>
        <v>443.33609899999999</v>
      </c>
      <c r="X41" s="8">
        <f t="shared" si="31"/>
        <v>2938.2360990000002</v>
      </c>
      <c r="Y41" s="7">
        <f>[1]Download!Q41/1000</f>
        <v>213.76150000000001</v>
      </c>
      <c r="Z41" s="8">
        <f>[1]Download!U41/1000</f>
        <v>5.806</v>
      </c>
      <c r="AA41" s="8">
        <f>[1]Download!AG41/1000</f>
        <v>132.1465</v>
      </c>
      <c r="AB41" s="8">
        <f t="shared" si="32"/>
        <v>351.71400000000006</v>
      </c>
      <c r="AC41" s="8">
        <f t="shared" si="33"/>
        <v>3289.9500990000001</v>
      </c>
      <c r="AD41" s="7">
        <f>[1]Download!P41/1000</f>
        <v>767.1232</v>
      </c>
      <c r="AE41" s="8">
        <f>[1]Download!T41/1000</f>
        <v>16.3462</v>
      </c>
      <c r="AF41" s="8">
        <f>[1]Download!AF41/1000</f>
        <v>376.542888</v>
      </c>
      <c r="AG41" s="8">
        <f t="shared" si="34"/>
        <v>1160.0122879999999</v>
      </c>
      <c r="AH41" s="8">
        <f t="shared" si="35"/>
        <v>4449.9623869999996</v>
      </c>
      <c r="AI41" s="7">
        <f t="shared" si="44"/>
        <v>3292.785342541436</v>
      </c>
      <c r="AJ41" s="8">
        <f t="shared" si="45"/>
        <v>793.95734530386733</v>
      </c>
      <c r="AK41" s="8">
        <f t="shared" si="46"/>
        <v>4086.7426878453034</v>
      </c>
      <c r="AL41" s="8">
        <f t="shared" si="47"/>
        <v>878.27571365745848</v>
      </c>
      <c r="AM41" s="8">
        <f t="shared" si="48"/>
        <v>0</v>
      </c>
      <c r="AN41" s="8">
        <f t="shared" si="49"/>
        <v>4965.0184015027617</v>
      </c>
      <c r="AO41" s="7">
        <f t="shared" si="63"/>
        <v>3427.464227104972</v>
      </c>
      <c r="AP41" s="8">
        <f t="shared" si="63"/>
        <v>178.57406212707178</v>
      </c>
      <c r="AQ41" s="8">
        <f t="shared" si="63"/>
        <v>174.87455178176793</v>
      </c>
      <c r="AR41" s="8">
        <f t="shared" si="63"/>
        <v>878.27571365745825</v>
      </c>
      <c r="AS41" s="8">
        <f t="shared" si="63"/>
        <v>4659.1885546712692</v>
      </c>
      <c r="AT41" s="8">
        <f t="shared" si="63"/>
        <v>69.343418795580092</v>
      </c>
      <c r="AU41" s="8">
        <f t="shared" si="63"/>
        <v>236.48642803591167</v>
      </c>
      <c r="AV41" s="8">
        <f t="shared" si="63"/>
        <v>305.82984683149181</v>
      </c>
      <c r="AW41" s="7">
        <f t="shared" si="63"/>
        <v>603.22707056906063</v>
      </c>
      <c r="AX41" s="8">
        <f t="shared" si="63"/>
        <v>0</v>
      </c>
      <c r="AY41" s="8">
        <f t="shared" si="63"/>
        <v>122.97460518792815</v>
      </c>
      <c r="AZ41" s="8">
        <f t="shared" si="63"/>
        <v>726.20167575698883</v>
      </c>
      <c r="BA41" s="8">
        <f t="shared" si="63"/>
        <v>4812.9443636022925</v>
      </c>
      <c r="BB41" s="7">
        <f t="shared" si="63"/>
        <v>350.149604019337</v>
      </c>
      <c r="BC41" s="8">
        <f t="shared" si="63"/>
        <v>9.5104525414364627</v>
      </c>
      <c r="BD41" s="8">
        <f t="shared" si="63"/>
        <v>216.46107763812154</v>
      </c>
      <c r="BE41" s="8">
        <f t="shared" si="73"/>
        <v>576.12113419889499</v>
      </c>
      <c r="BF41" s="8">
        <f t="shared" si="71"/>
        <v>5389.0654978011871</v>
      </c>
      <c r="BG41" s="7">
        <f t="shared" si="62"/>
        <v>1256.5774693480662</v>
      </c>
      <c r="BH41" s="8">
        <f t="shared" si="62"/>
        <v>26.775707773480658</v>
      </c>
      <c r="BI41" s="8">
        <f t="shared" si="62"/>
        <v>616.79181297613252</v>
      </c>
      <c r="BJ41" s="8">
        <f t="shared" si="62"/>
        <v>1900.1449900976791</v>
      </c>
      <c r="BK41" s="8">
        <f t="shared" si="62"/>
        <v>7289.2104878988657</v>
      </c>
      <c r="BL41" s="7">
        <f t="shared" si="74"/>
        <v>3297.2746881432945</v>
      </c>
      <c r="BM41" s="8">
        <f t="shared" si="74"/>
        <v>795.03981760175827</v>
      </c>
      <c r="BN41" s="8">
        <f t="shared" si="74"/>
        <v>4092.3145057450524</v>
      </c>
      <c r="BO41" s="8">
        <f t="shared" si="74"/>
        <v>879.47314464738258</v>
      </c>
      <c r="BP41" s="8">
        <f t="shared" si="74"/>
        <v>0</v>
      </c>
      <c r="BQ41" s="8">
        <f t="shared" si="74"/>
        <v>4971.7876503924354</v>
      </c>
      <c r="BR41" s="7">
        <f t="shared" si="74"/>
        <v>3432.1371923464912</v>
      </c>
      <c r="BS41" s="8">
        <f t="shared" si="74"/>
        <v>178.81752794613345</v>
      </c>
      <c r="BT41" s="8">
        <f t="shared" si="74"/>
        <v>175.1129737310446</v>
      </c>
      <c r="BU41" s="8">
        <f t="shared" si="74"/>
        <v>879.47314464738236</v>
      </c>
      <c r="BV41" s="8">
        <f t="shared" si="74"/>
        <v>4665.5408386710515</v>
      </c>
      <c r="BW41" s="8">
        <f t="shared" si="74"/>
        <v>69.437960813902947</v>
      </c>
      <c r="BX41" s="8">
        <f t="shared" si="74"/>
        <v>236.80885090748058</v>
      </c>
      <c r="BY41" s="8">
        <f t="shared" si="74"/>
        <v>306.24681172138349</v>
      </c>
      <c r="BZ41" s="7">
        <f t="shared" si="74"/>
        <v>604.04950340766504</v>
      </c>
      <c r="CA41" s="8">
        <f t="shared" si="74"/>
        <v>0</v>
      </c>
      <c r="CB41" s="8">
        <f t="shared" si="77"/>
        <v>123.14226734792629</v>
      </c>
      <c r="CC41" s="8">
        <f t="shared" si="77"/>
        <v>727.19177075559128</v>
      </c>
      <c r="CD41" s="8">
        <f t="shared" si="77"/>
        <v>4819.5062765006442</v>
      </c>
      <c r="CE41" s="7">
        <f t="shared" si="77"/>
        <v>350.62699395559787</v>
      </c>
      <c r="CF41" s="8">
        <f t="shared" si="77"/>
        <v>9.5234189828673586</v>
      </c>
      <c r="CG41" s="8">
        <f t="shared" si="77"/>
        <v>216.75619817765786</v>
      </c>
      <c r="CH41" s="8">
        <f t="shared" si="77"/>
        <v>576.90661111612314</v>
      </c>
      <c r="CI41" s="8">
        <f t="shared" si="77"/>
        <v>5396.412887616767</v>
      </c>
      <c r="CJ41" s="7">
        <f t="shared" si="76"/>
        <v>1258.2906725935161</v>
      </c>
      <c r="CK41" s="8">
        <f t="shared" si="76"/>
        <v>26.812213464992496</v>
      </c>
      <c r="CL41" s="8">
        <f t="shared" si="76"/>
        <v>617.63273982826354</v>
      </c>
      <c r="CM41" s="8">
        <f t="shared" si="76"/>
        <v>1902.7356258867719</v>
      </c>
      <c r="CN41" s="8">
        <f t="shared" si="76"/>
        <v>7299.1485135035382</v>
      </c>
      <c r="CO41" s="7">
        <f t="shared" si="69"/>
        <v>5401.0634580893066</v>
      </c>
      <c r="CP41" s="8">
        <f t="shared" si="69"/>
        <v>1302.3059686279407</v>
      </c>
      <c r="CQ41" s="8">
        <f t="shared" si="69"/>
        <v>6703.3694267172468</v>
      </c>
      <c r="CR41" s="8">
        <f t="shared" si="69"/>
        <v>1440.6110237059625</v>
      </c>
      <c r="CS41" s="8">
        <f t="shared" si="69"/>
        <v>0</v>
      </c>
      <c r="CT41" s="8">
        <f t="shared" si="69"/>
        <v>8143.9804504232097</v>
      </c>
      <c r="CU41" s="7">
        <f t="shared" si="69"/>
        <v>5621.9734556511012</v>
      </c>
      <c r="CV41" s="8">
        <f t="shared" si="69"/>
        <v>292.91002637077003</v>
      </c>
      <c r="CW41" s="8">
        <f t="shared" si="69"/>
        <v>286.84182329640197</v>
      </c>
      <c r="CX41" s="8">
        <f t="shared" si="69"/>
        <v>1440.611023705962</v>
      </c>
      <c r="CY41" s="8">
        <f t="shared" si="69"/>
        <v>7642.3363290242351</v>
      </c>
      <c r="CZ41" s="8">
        <f t="shared" si="69"/>
        <v>113.74206525917134</v>
      </c>
      <c r="DA41" s="8">
        <f t="shared" si="69"/>
        <v>387.90205613980316</v>
      </c>
      <c r="DB41" s="8">
        <f t="shared" si="69"/>
        <v>501.64412139897445</v>
      </c>
      <c r="DC41" s="7">
        <f t="shared" si="69"/>
        <v>989.45644761227379</v>
      </c>
      <c r="DD41" s="8">
        <f t="shared" si="67"/>
        <v>0</v>
      </c>
      <c r="DE41" s="8">
        <f t="shared" si="58"/>
        <v>201.71179632403272</v>
      </c>
      <c r="DF41" s="8">
        <f t="shared" si="58"/>
        <v>1191.1682439363065</v>
      </c>
      <c r="DG41" s="8">
        <f t="shared" si="58"/>
        <v>7894.5376706535544</v>
      </c>
      <c r="DH41" s="7">
        <f t="shared" si="58"/>
        <v>574.34057625925641</v>
      </c>
      <c r="DI41" s="8">
        <f t="shared" si="58"/>
        <v>15.599728602958168</v>
      </c>
      <c r="DJ41" s="8">
        <f t="shared" si="58"/>
        <v>355.05503545139715</v>
      </c>
      <c r="DK41" s="8">
        <f t="shared" si="58"/>
        <v>944.99534031361191</v>
      </c>
      <c r="DL41" s="8">
        <f t="shared" si="55"/>
        <v>8839.533010967165</v>
      </c>
      <c r="DM41" s="7">
        <f t="shared" si="55"/>
        <v>2061.1287848833622</v>
      </c>
      <c r="DN41" s="8">
        <f t="shared" si="55"/>
        <v>43.91944259209005</v>
      </c>
      <c r="DO41" s="8">
        <f t="shared" si="55"/>
        <v>1011.7063141877496</v>
      </c>
      <c r="DP41" s="8">
        <f t="shared" si="55"/>
        <v>3116.7545416632015</v>
      </c>
      <c r="DQ41" s="12">
        <f t="shared" si="55"/>
        <v>11956.287552630365</v>
      </c>
      <c r="DR41" s="11">
        <f t="shared" si="11"/>
        <v>2938.2360990000002</v>
      </c>
      <c r="DS41" s="11">
        <f t="shared" si="12"/>
        <v>536.17520000000002</v>
      </c>
      <c r="DT41" s="11">
        <f t="shared" si="12"/>
        <v>0</v>
      </c>
      <c r="DU41" s="12">
        <f t="shared" si="13"/>
        <v>3474.4112990000003</v>
      </c>
      <c r="DV41" s="8">
        <f t="shared" si="14"/>
        <v>2460.6814000000004</v>
      </c>
      <c r="DW41" s="8">
        <f t="shared" si="14"/>
        <v>109.017</v>
      </c>
      <c r="DX41" s="8">
        <f t="shared" si="14"/>
        <v>181.83279899999999</v>
      </c>
      <c r="DY41" s="8">
        <f t="shared" si="15"/>
        <v>536.1751999999999</v>
      </c>
      <c r="DZ41" s="12">
        <f t="shared" si="16"/>
        <v>3287.7063989999997</v>
      </c>
      <c r="EA41" s="11">
        <f t="shared" si="17"/>
        <v>3289.9500990000001</v>
      </c>
      <c r="EB41" s="11">
        <f t="shared" si="18"/>
        <v>536.17520000000002</v>
      </c>
      <c r="EC41" s="11">
        <f t="shared" si="18"/>
        <v>0</v>
      </c>
      <c r="ED41" s="12">
        <f t="shared" si="19"/>
        <v>3826.1252990000003</v>
      </c>
      <c r="EE41" s="8">
        <f t="shared" si="20"/>
        <v>2674.4429000000005</v>
      </c>
      <c r="EF41" s="8">
        <f t="shared" si="20"/>
        <v>114.82299999999999</v>
      </c>
      <c r="EG41" s="8">
        <f t="shared" si="20"/>
        <v>313.97929899999997</v>
      </c>
      <c r="EH41" s="8">
        <f t="shared" si="21"/>
        <v>536.1751999999999</v>
      </c>
      <c r="EI41" s="12">
        <f t="shared" si="22"/>
        <v>3639.4203990000001</v>
      </c>
      <c r="EJ41" s="11">
        <f t="shared" si="23"/>
        <v>4449.9623869999996</v>
      </c>
      <c r="EK41" s="11">
        <f t="shared" si="24"/>
        <v>536.17520000000002</v>
      </c>
      <c r="EL41" s="11">
        <f t="shared" si="24"/>
        <v>0</v>
      </c>
      <c r="EM41" s="12">
        <f t="shared" si="25"/>
        <v>4986.1375869999993</v>
      </c>
      <c r="EN41" s="8">
        <f t="shared" si="26"/>
        <v>3441.5661000000005</v>
      </c>
      <c r="EO41" s="8">
        <f t="shared" si="26"/>
        <v>131.16919999999999</v>
      </c>
      <c r="EP41" s="8">
        <f t="shared" si="26"/>
        <v>690.52218700000003</v>
      </c>
      <c r="EQ41" s="8">
        <f t="shared" si="27"/>
        <v>536.1751999999999</v>
      </c>
      <c r="ER41" s="12">
        <f t="shared" si="28"/>
        <v>4799.4326870000004</v>
      </c>
      <c r="ES41" s="8">
        <f t="shared" si="50"/>
        <v>4812.9443636022925</v>
      </c>
      <c r="ET41" s="8">
        <f t="shared" si="50"/>
        <v>878.27571365745848</v>
      </c>
      <c r="EU41" s="8">
        <f t="shared" si="50"/>
        <v>0</v>
      </c>
      <c r="EV41" s="12">
        <f t="shared" si="50"/>
        <v>5691.2200772597507</v>
      </c>
      <c r="EW41" s="14">
        <f t="shared" si="51"/>
        <v>3900.4790169668504</v>
      </c>
      <c r="EX41" s="14">
        <f t="shared" si="51"/>
        <v>378.60184437569058</v>
      </c>
      <c r="EY41" s="14">
        <f t="shared" si="51"/>
        <v>194.76525540055246</v>
      </c>
      <c r="EZ41" s="14">
        <f t="shared" si="51"/>
        <v>910.08609709944744</v>
      </c>
      <c r="FA41" s="15">
        <f t="shared" si="51"/>
        <v>5383.9322138425396</v>
      </c>
      <c r="FB41" s="14">
        <f t="shared" si="75"/>
        <v>5389.0654978011871</v>
      </c>
      <c r="FC41" s="14">
        <f t="shared" si="75"/>
        <v>878.27571365745848</v>
      </c>
      <c r="FD41" s="14">
        <f t="shared" si="75"/>
        <v>0</v>
      </c>
      <c r="FE41" s="15">
        <f t="shared" si="75"/>
        <v>6267.3412114586463</v>
      </c>
      <c r="FF41" s="14">
        <f t="shared" si="75"/>
        <v>4380.8409016933701</v>
      </c>
      <c r="FG41" s="14">
        <f t="shared" si="75"/>
        <v>188.08451466850826</v>
      </c>
      <c r="FH41" s="14">
        <f t="shared" si="75"/>
        <v>514.31023460781751</v>
      </c>
      <c r="FI41" s="14">
        <f t="shared" si="75"/>
        <v>878.27571365745825</v>
      </c>
      <c r="FJ41" s="15">
        <f t="shared" si="75"/>
        <v>5961.5113646271539</v>
      </c>
      <c r="FK41" s="14">
        <f t="shared" si="75"/>
        <v>7289.2104878988657</v>
      </c>
      <c r="FL41" s="8">
        <f t="shared" si="75"/>
        <v>878.27571365745848</v>
      </c>
      <c r="FM41" s="8">
        <f t="shared" si="75"/>
        <v>0</v>
      </c>
      <c r="FN41" s="12">
        <f t="shared" si="75"/>
        <v>8167.486201556324</v>
      </c>
      <c r="FO41" s="8">
        <f t="shared" si="75"/>
        <v>5637.4183710414363</v>
      </c>
      <c r="FP41" s="8">
        <f t="shared" si="75"/>
        <v>214.8602224419889</v>
      </c>
      <c r="FQ41" s="8">
        <f t="shared" si="75"/>
        <v>1131.1020475839503</v>
      </c>
      <c r="FR41" s="8">
        <f t="shared" si="65"/>
        <v>878.27571365745825</v>
      </c>
      <c r="FS41" s="12">
        <f t="shared" si="65"/>
        <v>7861.6563547248343</v>
      </c>
      <c r="FT41" s="14">
        <f t="shared" si="68"/>
        <v>4819.5062765006442</v>
      </c>
      <c r="FU41" s="14">
        <f t="shared" si="68"/>
        <v>879.47314464738258</v>
      </c>
      <c r="FV41" s="14">
        <f t="shared" si="68"/>
        <v>0</v>
      </c>
      <c r="FW41" s="15">
        <f t="shared" si="68"/>
        <v>5698.9794211480266</v>
      </c>
      <c r="FX41" s="14">
        <f t="shared" si="68"/>
        <v>4036.1866957541565</v>
      </c>
      <c r="FY41" s="14">
        <f t="shared" si="68"/>
        <v>178.81752794613345</v>
      </c>
      <c r="FZ41" s="14">
        <f t="shared" si="66"/>
        <v>298.25524107897087</v>
      </c>
      <c r="GA41" s="14">
        <f t="shared" si="66"/>
        <v>879.47314464738236</v>
      </c>
      <c r="GB41" s="15">
        <f t="shared" si="66"/>
        <v>5392.7326094266427</v>
      </c>
      <c r="GC41" s="14">
        <f t="shared" si="66"/>
        <v>5396.412887616767</v>
      </c>
      <c r="GD41" s="14">
        <f t="shared" si="66"/>
        <v>879.47314464738258</v>
      </c>
      <c r="GE41" s="14">
        <f t="shared" si="66"/>
        <v>0</v>
      </c>
      <c r="GF41" s="15">
        <f t="shared" si="66"/>
        <v>6275.8860322641503</v>
      </c>
      <c r="GG41" s="14">
        <f t="shared" si="66"/>
        <v>4386.8136897097547</v>
      </c>
      <c r="GH41" s="14">
        <f t="shared" si="66"/>
        <v>188.34094692900081</v>
      </c>
      <c r="GI41" s="14">
        <f t="shared" si="66"/>
        <v>515.01143925662871</v>
      </c>
      <c r="GJ41" s="14">
        <f t="shared" si="56"/>
        <v>879.47314464738236</v>
      </c>
      <c r="GK41" s="15">
        <f t="shared" si="56"/>
        <v>5969.6392205427665</v>
      </c>
      <c r="GL41" s="14">
        <f t="shared" si="56"/>
        <v>7299.1485135035382</v>
      </c>
      <c r="GM41" s="14">
        <f t="shared" si="56"/>
        <v>879.47314464738258</v>
      </c>
      <c r="GN41" s="14">
        <f t="shared" si="56"/>
        <v>0</v>
      </c>
      <c r="GO41" s="15">
        <f t="shared" si="56"/>
        <v>8178.6216581509198</v>
      </c>
      <c r="GP41" s="14">
        <f t="shared" si="54"/>
        <v>5645.1043623032701</v>
      </c>
      <c r="GQ41" s="14">
        <f t="shared" si="54"/>
        <v>215.15316039399329</v>
      </c>
      <c r="GR41" s="14">
        <f t="shared" si="54"/>
        <v>1132.6441790848921</v>
      </c>
      <c r="GS41" s="14">
        <f t="shared" si="54"/>
        <v>879.47314464738236</v>
      </c>
      <c r="GT41" s="15">
        <f t="shared" si="54"/>
        <v>7872.3748464295386</v>
      </c>
      <c r="GU41" s="14">
        <f t="shared" si="72"/>
        <v>7894.5376706535544</v>
      </c>
      <c r="GV41" s="14">
        <f t="shared" si="72"/>
        <v>1440.6110237059625</v>
      </c>
      <c r="GW41" s="14">
        <f t="shared" si="72"/>
        <v>0</v>
      </c>
      <c r="GX41" s="15">
        <f t="shared" si="72"/>
        <v>9335.1486943595155</v>
      </c>
      <c r="GY41" s="14">
        <f t="shared" si="72"/>
        <v>6611.4299032633753</v>
      </c>
      <c r="GZ41" s="14">
        <f t="shared" si="72"/>
        <v>292.91002637077003</v>
      </c>
      <c r="HA41" s="14">
        <f t="shared" si="70"/>
        <v>488.55361962043463</v>
      </c>
      <c r="HB41" s="14">
        <f t="shared" si="70"/>
        <v>1440.611023705962</v>
      </c>
      <c r="HC41" s="15">
        <f t="shared" si="70"/>
        <v>8833.5045729605408</v>
      </c>
      <c r="HD41" s="14">
        <f t="shared" si="70"/>
        <v>8839.533010967165</v>
      </c>
      <c r="HE41" s="14">
        <f t="shared" si="70"/>
        <v>1440.6110237059625</v>
      </c>
      <c r="HF41" s="14">
        <f t="shared" si="70"/>
        <v>0</v>
      </c>
      <c r="HG41" s="15">
        <f t="shared" si="70"/>
        <v>10280.144034673129</v>
      </c>
      <c r="HH41" s="14">
        <f t="shared" si="70"/>
        <v>7185.7704795226327</v>
      </c>
      <c r="HI41" s="14">
        <f t="shared" si="70"/>
        <v>308.50975497372815</v>
      </c>
      <c r="HJ41" s="14">
        <f t="shared" si="70"/>
        <v>843.60865507183178</v>
      </c>
      <c r="HK41" s="14">
        <f t="shared" si="60"/>
        <v>1440.611023705962</v>
      </c>
      <c r="HL41" s="15">
        <f t="shared" si="60"/>
        <v>9778.4999132741541</v>
      </c>
      <c r="HM41" s="14">
        <f t="shared" si="60"/>
        <v>11956.287552630365</v>
      </c>
      <c r="HN41" s="14">
        <f t="shared" si="60"/>
        <v>1440.6110237059625</v>
      </c>
      <c r="HO41" s="14">
        <f t="shared" si="60"/>
        <v>0</v>
      </c>
      <c r="HP41" s="15">
        <f t="shared" si="60"/>
        <v>13396.898576336327</v>
      </c>
      <c r="HQ41" s="14">
        <f t="shared" si="59"/>
        <v>9246.8992644059927</v>
      </c>
      <c r="HR41" s="14">
        <f t="shared" si="59"/>
        <v>352.42919756581819</v>
      </c>
      <c r="HS41" s="14">
        <f t="shared" si="59"/>
        <v>1855.3149692595812</v>
      </c>
      <c r="HT41" s="14">
        <f t="shared" si="59"/>
        <v>1440.611023705962</v>
      </c>
      <c r="HU41" s="15">
        <f t="shared" si="59"/>
        <v>12895.254454937356</v>
      </c>
    </row>
    <row r="42" spans="1:229" x14ac:dyDescent="0.3">
      <c r="A42" s="5" t="str">
        <f>[1]Download!A42</f>
        <v>FY1998</v>
      </c>
      <c r="B42" s="1" t="s">
        <v>177</v>
      </c>
      <c r="C42" s="6">
        <f>[1]Download!C42</f>
        <v>617082</v>
      </c>
      <c r="D42" s="17">
        <f>[1]Download!D42</f>
        <v>1.6146221919673245</v>
      </c>
      <c r="E42" s="16">
        <v>15.39</v>
      </c>
      <c r="F42" s="7">
        <f>[1]Download!F42</f>
        <v>1332.6</v>
      </c>
      <c r="G42" s="8">
        <f>[1]Download!G42+[1]Download!H42</f>
        <v>492.9</v>
      </c>
      <c r="H42" s="8">
        <f t="shared" si="6"/>
        <v>1825.5</v>
      </c>
      <c r="I42" s="8">
        <f>[1]Download!K42</f>
        <v>746.78099999999995</v>
      </c>
      <c r="J42" s="8">
        <f>[1]Download!J42</f>
        <v>0</v>
      </c>
      <c r="K42" s="8">
        <f t="shared" si="7"/>
        <v>2572.2809999999999</v>
      </c>
      <c r="L42" s="7">
        <f>[1]Download!N42/1000</f>
        <v>2057.4938999999999</v>
      </c>
      <c r="M42" s="8">
        <f>[1]Download!R42/1000</f>
        <v>77.199100000000001</v>
      </c>
      <c r="N42" s="8">
        <f>[1]Download!AD42/1000</f>
        <v>99.477584000000007</v>
      </c>
      <c r="O42" s="8">
        <f>[1]Download!V42/1000</f>
        <v>746.78099999999995</v>
      </c>
      <c r="P42" s="8">
        <f t="shared" si="8"/>
        <v>2980.9515839999999</v>
      </c>
      <c r="Q42" s="8">
        <f>[1]Download!Z42/1000</f>
        <v>27.44</v>
      </c>
      <c r="R42" s="8">
        <f t="shared" si="9"/>
        <v>-436.11058399999996</v>
      </c>
      <c r="S42" s="8">
        <f t="shared" si="0"/>
        <v>-408.67058399999996</v>
      </c>
      <c r="T42" s="7">
        <f>[1]Download!O42/1000</f>
        <v>414.6336</v>
      </c>
      <c r="U42" s="8">
        <f>[1]Download!S42/1000</f>
        <v>15.454499999999999</v>
      </c>
      <c r="V42" s="8">
        <f>[1]Download!AE42/1000</f>
        <v>79.305354999999992</v>
      </c>
      <c r="W42" s="8">
        <f t="shared" si="30"/>
        <v>509.39345500000002</v>
      </c>
      <c r="X42" s="8">
        <f t="shared" si="31"/>
        <v>2334.8934549999999</v>
      </c>
      <c r="Y42" s="7">
        <f>[1]Download!Q42/1000</f>
        <v>224.37620000000001</v>
      </c>
      <c r="Z42" s="8">
        <f>[1]Download!U42/1000</f>
        <v>0</v>
      </c>
      <c r="AA42" s="8">
        <f>[1]Download!AG42/1000</f>
        <v>115.62878599999999</v>
      </c>
      <c r="AB42" s="8">
        <f t="shared" si="32"/>
        <v>340.00498600000003</v>
      </c>
      <c r="AC42" s="8">
        <f t="shared" si="33"/>
        <v>2674.8984409999998</v>
      </c>
      <c r="AD42" s="7">
        <f>[1]Download!P42/1000</f>
        <v>819.37530000000004</v>
      </c>
      <c r="AE42" s="8">
        <f>[1]Download!T42/1000</f>
        <v>9.375</v>
      </c>
      <c r="AF42" s="8">
        <f>[1]Download!AF42/1000</f>
        <v>380.38170000000002</v>
      </c>
      <c r="AG42" s="8">
        <f t="shared" si="34"/>
        <v>1209.1320000000001</v>
      </c>
      <c r="AH42" s="8">
        <f t="shared" si="35"/>
        <v>3884.0304409999999</v>
      </c>
      <c r="AI42" s="7">
        <f t="shared" si="44"/>
        <v>2151.6455330156564</v>
      </c>
      <c r="AJ42" s="8">
        <f t="shared" si="45"/>
        <v>795.84727842069424</v>
      </c>
      <c r="AK42" s="8">
        <f t="shared" si="46"/>
        <v>2947.4928114363506</v>
      </c>
      <c r="AL42" s="8">
        <f t="shared" si="47"/>
        <v>1205.7691751395505</v>
      </c>
      <c r="AM42" s="8">
        <f t="shared" si="48"/>
        <v>0</v>
      </c>
      <c r="AN42" s="8">
        <f t="shared" si="49"/>
        <v>4153.2619865759007</v>
      </c>
      <c r="AO42" s="7">
        <f t="shared" si="63"/>
        <v>3322.075310777399</v>
      </c>
      <c r="AP42" s="8">
        <f t="shared" si="63"/>
        <v>124.64738005990468</v>
      </c>
      <c r="AQ42" s="8">
        <f t="shared" si="63"/>
        <v>160.61871472969366</v>
      </c>
      <c r="AR42" s="8">
        <f t="shared" si="63"/>
        <v>1205.7691751395505</v>
      </c>
      <c r="AS42" s="8">
        <f t="shared" si="63"/>
        <v>4813.1105807065478</v>
      </c>
      <c r="AT42" s="8">
        <f t="shared" si="63"/>
        <v>44.305232947583384</v>
      </c>
      <c r="AU42" s="8">
        <f t="shared" si="63"/>
        <v>-704.15382707822994</v>
      </c>
      <c r="AV42" s="8">
        <f t="shared" si="63"/>
        <v>-659.84859413064657</v>
      </c>
      <c r="AW42" s="7">
        <f t="shared" si="63"/>
        <v>669.47661209530281</v>
      </c>
      <c r="AX42" s="8">
        <f t="shared" si="63"/>
        <v>24.953178665759015</v>
      </c>
      <c r="AY42" s="8">
        <f t="shared" si="63"/>
        <v>128.04818612484681</v>
      </c>
      <c r="AZ42" s="8">
        <f t="shared" si="63"/>
        <v>822.47797688590867</v>
      </c>
      <c r="BA42" s="8">
        <f t="shared" si="63"/>
        <v>3769.9707883222595</v>
      </c>
      <c r="BB42" s="7">
        <f t="shared" si="63"/>
        <v>362.28279186929882</v>
      </c>
      <c r="BC42" s="8">
        <f t="shared" si="63"/>
        <v>0</v>
      </c>
      <c r="BD42" s="8">
        <f t="shared" si="63"/>
        <v>186.69680390584065</v>
      </c>
      <c r="BE42" s="8">
        <f t="shared" si="73"/>
        <v>548.9795957751395</v>
      </c>
      <c r="BF42" s="8">
        <f t="shared" si="71"/>
        <v>4318.9503840973985</v>
      </c>
      <c r="BG42" s="7">
        <f t="shared" si="62"/>
        <v>1322.9815429298842</v>
      </c>
      <c r="BH42" s="8">
        <f t="shared" si="62"/>
        <v>15.137083049693667</v>
      </c>
      <c r="BI42" s="8">
        <f t="shared" si="62"/>
        <v>614.17273423825725</v>
      </c>
      <c r="BJ42" s="8">
        <f t="shared" si="62"/>
        <v>1952.2913602178351</v>
      </c>
      <c r="BK42" s="8">
        <f t="shared" si="62"/>
        <v>6271.2417443152335</v>
      </c>
      <c r="BL42" s="7">
        <f t="shared" si="74"/>
        <v>2159.5185080751016</v>
      </c>
      <c r="BM42" s="8">
        <f t="shared" si="74"/>
        <v>798.75932209981818</v>
      </c>
      <c r="BN42" s="8">
        <f t="shared" si="74"/>
        <v>2958.2778301749204</v>
      </c>
      <c r="BO42" s="8">
        <f t="shared" si="74"/>
        <v>1210.1811428626988</v>
      </c>
      <c r="BP42" s="8">
        <f t="shared" si="74"/>
        <v>0</v>
      </c>
      <c r="BQ42" s="8">
        <f t="shared" si="74"/>
        <v>4168.4589730376192</v>
      </c>
      <c r="BR42" s="7">
        <f t="shared" si="74"/>
        <v>3334.2309449959648</v>
      </c>
      <c r="BS42" s="8">
        <f t="shared" si="74"/>
        <v>125.10347085152378</v>
      </c>
      <c r="BT42" s="8">
        <f t="shared" si="74"/>
        <v>161.20642637445266</v>
      </c>
      <c r="BU42" s="8">
        <f t="shared" si="74"/>
        <v>1210.1811428626988</v>
      </c>
      <c r="BV42" s="8">
        <f t="shared" si="74"/>
        <v>4830.7219850846404</v>
      </c>
      <c r="BW42" s="8">
        <f t="shared" si="74"/>
        <v>44.467347937551253</v>
      </c>
      <c r="BX42" s="8">
        <f t="shared" si="74"/>
        <v>-706.73035998457249</v>
      </c>
      <c r="BY42" s="8">
        <f t="shared" si="74"/>
        <v>-662.26301204702122</v>
      </c>
      <c r="BZ42" s="7">
        <f t="shared" si="74"/>
        <v>671.92625939502364</v>
      </c>
      <c r="CA42" s="8">
        <f t="shared" si="74"/>
        <v>25.044483553239274</v>
      </c>
      <c r="CB42" s="8">
        <f t="shared" si="77"/>
        <v>128.5167206303214</v>
      </c>
      <c r="CC42" s="8">
        <f t="shared" si="77"/>
        <v>825.48746357858442</v>
      </c>
      <c r="CD42" s="8">
        <f t="shared" si="77"/>
        <v>3783.7652937535045</v>
      </c>
      <c r="CE42" s="7">
        <f t="shared" si="77"/>
        <v>363.60840212483919</v>
      </c>
      <c r="CF42" s="8">
        <f t="shared" si="77"/>
        <v>0</v>
      </c>
      <c r="CG42" s="8">
        <f t="shared" si="77"/>
        <v>187.37993654003841</v>
      </c>
      <c r="CH42" s="8">
        <f t="shared" si="77"/>
        <v>550.98833866487769</v>
      </c>
      <c r="CI42" s="8">
        <f t="shared" si="77"/>
        <v>4334.753632418382</v>
      </c>
      <c r="CJ42" s="7">
        <f t="shared" si="76"/>
        <v>1327.8223963751982</v>
      </c>
      <c r="CK42" s="8">
        <f t="shared" si="76"/>
        <v>15.192470368605793</v>
      </c>
      <c r="CL42" s="8">
        <f t="shared" si="76"/>
        <v>616.42002197438921</v>
      </c>
      <c r="CM42" s="8">
        <f t="shared" si="76"/>
        <v>1959.4348887181932</v>
      </c>
      <c r="CN42" s="8">
        <f t="shared" si="76"/>
        <v>6294.1885211365752</v>
      </c>
      <c r="CO42" s="7">
        <f t="shared" si="69"/>
        <v>3486.806507102227</v>
      </c>
      <c r="CP42" s="8">
        <f t="shared" si="69"/>
        <v>1289.6945275031426</v>
      </c>
      <c r="CQ42" s="8">
        <f t="shared" si="69"/>
        <v>4776.5010346053705</v>
      </c>
      <c r="CR42" s="8">
        <f t="shared" si="69"/>
        <v>1953.9853295664927</v>
      </c>
      <c r="CS42" s="8">
        <f t="shared" si="69"/>
        <v>0</v>
      </c>
      <c r="CT42" s="8">
        <f t="shared" si="69"/>
        <v>6730.486364171863</v>
      </c>
      <c r="CU42" s="7">
        <f t="shared" si="69"/>
        <v>5383.5232769346685</v>
      </c>
      <c r="CV42" s="8">
        <f t="shared" si="69"/>
        <v>201.99484032900762</v>
      </c>
      <c r="CW42" s="8">
        <f t="shared" si="69"/>
        <v>260.28747351193789</v>
      </c>
      <c r="CX42" s="8">
        <f t="shared" si="69"/>
        <v>1953.9853295664927</v>
      </c>
      <c r="CY42" s="8">
        <f t="shared" si="69"/>
        <v>7799.7909203421068</v>
      </c>
      <c r="CZ42" s="8">
        <f t="shared" si="69"/>
        <v>71.797966797902689</v>
      </c>
      <c r="DA42" s="8">
        <f t="shared" si="69"/>
        <v>-1141.1025229681468</v>
      </c>
      <c r="DB42" s="8">
        <f t="shared" si="69"/>
        <v>-1069.304556170244</v>
      </c>
      <c r="DC42" s="7">
        <f t="shared" si="69"/>
        <v>1084.9070497847981</v>
      </c>
      <c r="DD42" s="8">
        <f t="shared" si="67"/>
        <v>40.437378931420803</v>
      </c>
      <c r="DE42" s="8">
        <f t="shared" si="58"/>
        <v>207.50594916858182</v>
      </c>
      <c r="DF42" s="8">
        <f t="shared" si="58"/>
        <v>1332.850377884801</v>
      </c>
      <c r="DG42" s="8">
        <f t="shared" si="58"/>
        <v>6109.3514124901712</v>
      </c>
      <c r="DH42" s="7">
        <f t="shared" si="58"/>
        <v>587.09019525654423</v>
      </c>
      <c r="DI42" s="8">
        <f t="shared" si="58"/>
        <v>0</v>
      </c>
      <c r="DJ42" s="8">
        <f t="shared" si="58"/>
        <v>302.54780386697496</v>
      </c>
      <c r="DK42" s="8">
        <f t="shared" si="58"/>
        <v>889.63799912351931</v>
      </c>
      <c r="DL42" s="8">
        <f t="shared" si="55"/>
        <v>6998.9894116136902</v>
      </c>
      <c r="DM42" s="7">
        <f t="shared" si="55"/>
        <v>2143.9315081786281</v>
      </c>
      <c r="DN42" s="8">
        <f t="shared" si="55"/>
        <v>24.530099807956912</v>
      </c>
      <c r="DO42" s="8">
        <f t="shared" si="55"/>
        <v>995.28544705283468</v>
      </c>
      <c r="DP42" s="8">
        <f t="shared" si="55"/>
        <v>3163.7470550394196</v>
      </c>
      <c r="DQ42" s="12">
        <f t="shared" si="55"/>
        <v>10162.73646665311</v>
      </c>
      <c r="DR42" s="11">
        <f t="shared" si="11"/>
        <v>2334.8934549999999</v>
      </c>
      <c r="DS42" s="11">
        <f t="shared" si="12"/>
        <v>746.78099999999995</v>
      </c>
      <c r="DT42" s="11">
        <f t="shared" si="12"/>
        <v>0</v>
      </c>
      <c r="DU42" s="12">
        <f t="shared" si="13"/>
        <v>3081.6744549999999</v>
      </c>
      <c r="DV42" s="8">
        <f t="shared" si="14"/>
        <v>2472.1275000000001</v>
      </c>
      <c r="DW42" s="8">
        <f t="shared" si="14"/>
        <v>92.653599999999997</v>
      </c>
      <c r="DX42" s="8">
        <f t="shared" si="14"/>
        <v>178.782939</v>
      </c>
      <c r="DY42" s="8">
        <f t="shared" si="15"/>
        <v>746.78099999999995</v>
      </c>
      <c r="DZ42" s="12">
        <f t="shared" si="16"/>
        <v>3490.3450390000003</v>
      </c>
      <c r="EA42" s="11">
        <f t="shared" si="17"/>
        <v>2674.8984409999998</v>
      </c>
      <c r="EB42" s="11">
        <f t="shared" si="18"/>
        <v>746.78099999999995</v>
      </c>
      <c r="EC42" s="11">
        <f t="shared" si="18"/>
        <v>0</v>
      </c>
      <c r="ED42" s="12">
        <f t="shared" si="19"/>
        <v>3421.6794409999998</v>
      </c>
      <c r="EE42" s="8">
        <f t="shared" si="20"/>
        <v>2696.5037000000002</v>
      </c>
      <c r="EF42" s="8">
        <f t="shared" si="20"/>
        <v>92.653599999999997</v>
      </c>
      <c r="EG42" s="8">
        <f t="shared" si="20"/>
        <v>294.41172499999999</v>
      </c>
      <c r="EH42" s="8">
        <f t="shared" si="21"/>
        <v>746.78099999999995</v>
      </c>
      <c r="EI42" s="12">
        <f t="shared" si="22"/>
        <v>3830.3500250000002</v>
      </c>
      <c r="EJ42" s="11">
        <f t="shared" si="23"/>
        <v>3884.0304409999999</v>
      </c>
      <c r="EK42" s="11">
        <f t="shared" si="24"/>
        <v>746.78099999999995</v>
      </c>
      <c r="EL42" s="11">
        <f t="shared" si="24"/>
        <v>0</v>
      </c>
      <c r="EM42" s="12">
        <f t="shared" si="25"/>
        <v>4630.8114409999998</v>
      </c>
      <c r="EN42" s="8">
        <f t="shared" si="26"/>
        <v>3515.8790000000004</v>
      </c>
      <c r="EO42" s="8">
        <f t="shared" si="26"/>
        <v>102.0286</v>
      </c>
      <c r="EP42" s="8">
        <f t="shared" si="26"/>
        <v>674.79342500000007</v>
      </c>
      <c r="EQ42" s="8">
        <f t="shared" si="27"/>
        <v>746.78099999999995</v>
      </c>
      <c r="ER42" s="12">
        <f t="shared" si="28"/>
        <v>5039.4820250000002</v>
      </c>
      <c r="ES42" s="8">
        <f t="shared" si="50"/>
        <v>3769.9707883222595</v>
      </c>
      <c r="ET42" s="8">
        <f t="shared" si="50"/>
        <v>1205.7691751395505</v>
      </c>
      <c r="EU42" s="8">
        <f t="shared" si="50"/>
        <v>0</v>
      </c>
      <c r="EV42" s="12">
        <f t="shared" si="50"/>
        <v>4975.7399634618096</v>
      </c>
      <c r="EW42" s="14">
        <f t="shared" si="51"/>
        <v>4041.5131773587464</v>
      </c>
      <c r="EX42" s="14">
        <f t="shared" si="51"/>
        <v>219.91138108373036</v>
      </c>
      <c r="EY42" s="14">
        <f t="shared" si="51"/>
        <v>235.02303221927838</v>
      </c>
      <c r="EZ42" s="14">
        <f t="shared" si="51"/>
        <v>1716.7341286317219</v>
      </c>
      <c r="FA42" s="15">
        <f t="shared" si="51"/>
        <v>6213.1817192934777</v>
      </c>
      <c r="FB42" s="14">
        <f t="shared" si="75"/>
        <v>4318.9503840973985</v>
      </c>
      <c r="FC42" s="14">
        <f t="shared" si="75"/>
        <v>1205.7691751395505</v>
      </c>
      <c r="FD42" s="14">
        <f t="shared" si="75"/>
        <v>0</v>
      </c>
      <c r="FE42" s="15">
        <f t="shared" si="75"/>
        <v>5524.719559236949</v>
      </c>
      <c r="FF42" s="14">
        <f t="shared" si="75"/>
        <v>4353.8347147420009</v>
      </c>
      <c r="FG42" s="14">
        <f t="shared" si="75"/>
        <v>149.60055872566369</v>
      </c>
      <c r="FH42" s="14">
        <f t="shared" si="75"/>
        <v>475.36370476038115</v>
      </c>
      <c r="FI42" s="14">
        <f t="shared" si="75"/>
        <v>1205.7691751395505</v>
      </c>
      <c r="FJ42" s="15">
        <f t="shared" si="75"/>
        <v>6184.5681533675961</v>
      </c>
      <c r="FK42" s="14">
        <f t="shared" si="75"/>
        <v>6271.2417443152335</v>
      </c>
      <c r="FL42" s="8">
        <f t="shared" si="75"/>
        <v>1205.7691751395505</v>
      </c>
      <c r="FM42" s="8">
        <f t="shared" si="75"/>
        <v>0</v>
      </c>
      <c r="FN42" s="12">
        <f t="shared" si="75"/>
        <v>7477.010919454784</v>
      </c>
      <c r="FO42" s="8">
        <f t="shared" si="75"/>
        <v>5676.8162576718851</v>
      </c>
      <c r="FP42" s="8">
        <f t="shared" si="75"/>
        <v>164.73764177535736</v>
      </c>
      <c r="FQ42" s="8">
        <f t="shared" si="75"/>
        <v>1089.5364389986385</v>
      </c>
      <c r="FR42" s="8">
        <f t="shared" si="65"/>
        <v>1205.7691751395505</v>
      </c>
      <c r="FS42" s="12">
        <f t="shared" si="65"/>
        <v>8136.8595135854312</v>
      </c>
      <c r="FT42" s="14">
        <f t="shared" si="68"/>
        <v>3783.7652937535045</v>
      </c>
      <c r="FU42" s="14">
        <f t="shared" si="68"/>
        <v>1210.1811428626988</v>
      </c>
      <c r="FV42" s="14">
        <f t="shared" si="68"/>
        <v>0</v>
      </c>
      <c r="FW42" s="15">
        <f t="shared" si="68"/>
        <v>4993.9464366162028</v>
      </c>
      <c r="FX42" s="14">
        <f t="shared" si="68"/>
        <v>4006.1572043909882</v>
      </c>
      <c r="FY42" s="14">
        <f t="shared" si="68"/>
        <v>150.14795440476306</v>
      </c>
      <c r="FZ42" s="14">
        <f t="shared" si="66"/>
        <v>289.72314700477403</v>
      </c>
      <c r="GA42" s="14">
        <f t="shared" si="66"/>
        <v>1210.1811428626988</v>
      </c>
      <c r="GB42" s="15">
        <f t="shared" si="66"/>
        <v>5656.209448663225</v>
      </c>
      <c r="GC42" s="14">
        <f t="shared" si="66"/>
        <v>4334.753632418382</v>
      </c>
      <c r="GD42" s="14">
        <f t="shared" si="66"/>
        <v>1210.1811428626988</v>
      </c>
      <c r="GE42" s="14">
        <f t="shared" si="66"/>
        <v>0</v>
      </c>
      <c r="GF42" s="15">
        <f t="shared" si="66"/>
        <v>5544.93477528108</v>
      </c>
      <c r="GG42" s="14">
        <f t="shared" si="66"/>
        <v>4369.765606515828</v>
      </c>
      <c r="GH42" s="14">
        <f t="shared" si="66"/>
        <v>150.14795440476306</v>
      </c>
      <c r="GI42" s="14">
        <f t="shared" si="66"/>
        <v>477.10308354481248</v>
      </c>
      <c r="GJ42" s="14">
        <f t="shared" si="56"/>
        <v>1210.1811428626988</v>
      </c>
      <c r="GK42" s="15">
        <f t="shared" si="56"/>
        <v>6207.1977873281021</v>
      </c>
      <c r="GL42" s="14">
        <f t="shared" si="56"/>
        <v>6294.1885211365752</v>
      </c>
      <c r="GM42" s="14">
        <f t="shared" si="56"/>
        <v>1210.1811428626988</v>
      </c>
      <c r="GN42" s="14">
        <f t="shared" si="56"/>
        <v>0</v>
      </c>
      <c r="GO42" s="15">
        <f t="shared" si="56"/>
        <v>7504.3696639992731</v>
      </c>
      <c r="GP42" s="14">
        <f t="shared" si="54"/>
        <v>5697.5880028910269</v>
      </c>
      <c r="GQ42" s="14">
        <f t="shared" si="54"/>
        <v>165.34042477336885</v>
      </c>
      <c r="GR42" s="14">
        <f t="shared" si="54"/>
        <v>1093.5231055192019</v>
      </c>
      <c r="GS42" s="14">
        <f t="shared" si="54"/>
        <v>1210.1811428626988</v>
      </c>
      <c r="GT42" s="15">
        <f t="shared" si="54"/>
        <v>8166.6326760462953</v>
      </c>
      <c r="GU42" s="14">
        <f t="shared" si="72"/>
        <v>6109.3514124901712</v>
      </c>
      <c r="GV42" s="14">
        <f t="shared" si="72"/>
        <v>1953.9853295664927</v>
      </c>
      <c r="GW42" s="14">
        <f t="shared" si="72"/>
        <v>0</v>
      </c>
      <c r="GX42" s="15">
        <f t="shared" si="72"/>
        <v>8063.3367420566628</v>
      </c>
      <c r="GY42" s="14">
        <f t="shared" si="72"/>
        <v>6468.4303267194664</v>
      </c>
      <c r="GZ42" s="14">
        <f t="shared" si="72"/>
        <v>242.43221926042841</v>
      </c>
      <c r="HA42" s="14">
        <f t="shared" si="70"/>
        <v>467.79342268051965</v>
      </c>
      <c r="HB42" s="14">
        <f t="shared" si="70"/>
        <v>1953.9853295664927</v>
      </c>
      <c r="HC42" s="15">
        <f t="shared" si="70"/>
        <v>9132.6412982269085</v>
      </c>
      <c r="HD42" s="14">
        <f t="shared" si="70"/>
        <v>6998.9894116136902</v>
      </c>
      <c r="HE42" s="14">
        <f t="shared" si="70"/>
        <v>1953.9853295664927</v>
      </c>
      <c r="HF42" s="14">
        <f t="shared" si="70"/>
        <v>0</v>
      </c>
      <c r="HG42" s="15">
        <f t="shared" si="70"/>
        <v>8952.9747411801818</v>
      </c>
      <c r="HH42" s="14">
        <f t="shared" si="70"/>
        <v>7055.520521976011</v>
      </c>
      <c r="HI42" s="14">
        <f t="shared" si="70"/>
        <v>242.43221926042841</v>
      </c>
      <c r="HJ42" s="14">
        <f t="shared" si="70"/>
        <v>770.34122654749467</v>
      </c>
      <c r="HK42" s="14">
        <f t="shared" si="60"/>
        <v>1953.9853295664927</v>
      </c>
      <c r="HL42" s="15">
        <f t="shared" si="60"/>
        <v>10022.279297350427</v>
      </c>
      <c r="HM42" s="14">
        <f t="shared" si="60"/>
        <v>10162.73646665311</v>
      </c>
      <c r="HN42" s="14">
        <f t="shared" si="60"/>
        <v>1953.9853295664927</v>
      </c>
      <c r="HO42" s="14">
        <f t="shared" si="60"/>
        <v>0</v>
      </c>
      <c r="HP42" s="15">
        <f t="shared" si="60"/>
        <v>12116.721796219601</v>
      </c>
      <c r="HQ42" s="14">
        <f t="shared" si="59"/>
        <v>9199.4520301546399</v>
      </c>
      <c r="HR42" s="14">
        <f t="shared" si="59"/>
        <v>266.96231906838534</v>
      </c>
      <c r="HS42" s="14">
        <f t="shared" si="59"/>
        <v>1765.6266736003295</v>
      </c>
      <c r="HT42" s="14">
        <f t="shared" si="59"/>
        <v>1953.9853295664927</v>
      </c>
      <c r="HU42" s="15">
        <f t="shared" si="59"/>
        <v>13186.026352389847</v>
      </c>
    </row>
    <row r="43" spans="1:229" x14ac:dyDescent="0.3">
      <c r="A43" s="5" t="str">
        <f>[1]Download!A43</f>
        <v>FY1999</v>
      </c>
      <c r="B43" s="1" t="s">
        <v>177</v>
      </c>
      <c r="C43" s="6">
        <f>[1]Download!C43</f>
        <v>622000</v>
      </c>
      <c r="D43" s="17">
        <f>[1]Download!D43</f>
        <v>1.5983018867924528</v>
      </c>
      <c r="E43" s="16">
        <v>12.99</v>
      </c>
      <c r="F43" s="7">
        <f>[1]Download!F43</f>
        <v>913.2</v>
      </c>
      <c r="G43" s="8">
        <f>[1]Download!G43+[1]Download!H43</f>
        <v>438.9</v>
      </c>
      <c r="H43" s="8">
        <f t="shared" si="6"/>
        <v>1352.1</v>
      </c>
      <c r="I43" s="8">
        <f>[1]Download!K43</f>
        <v>892.71100000000001</v>
      </c>
      <c r="J43" s="8">
        <f>[1]Download!J43</f>
        <v>0</v>
      </c>
      <c r="K43" s="8">
        <f t="shared" si="7"/>
        <v>2244.8109999999997</v>
      </c>
      <c r="L43" s="7">
        <f>[1]Download!N43/1000</f>
        <v>2068.6415000000002</v>
      </c>
      <c r="M43" s="8">
        <f>[1]Download!R43/1000</f>
        <v>62.738999999999997</v>
      </c>
      <c r="N43" s="8">
        <f>[1]Download!AD43/1000</f>
        <v>85.011899999999997</v>
      </c>
      <c r="O43" s="8">
        <f>[1]Download!V43/1000</f>
        <v>927.01099999999997</v>
      </c>
      <c r="P43" s="8">
        <f t="shared" si="8"/>
        <v>3143.4034000000001</v>
      </c>
      <c r="Q43" s="8">
        <f>[1]Download!Z43/1000</f>
        <v>27.329499999999999</v>
      </c>
      <c r="R43" s="8">
        <f t="shared" si="9"/>
        <v>-925.92190000000051</v>
      </c>
      <c r="S43" s="8">
        <f t="shared" si="0"/>
        <v>-898.59240000000045</v>
      </c>
      <c r="T43" s="7">
        <f>[1]Download!O43/1000</f>
        <v>421.19220000000001</v>
      </c>
      <c r="U43" s="8">
        <f>[1]Download!S43/1000</f>
        <v>49.329500000000003</v>
      </c>
      <c r="V43" s="8">
        <f>[1]Download!AE43/1000</f>
        <v>39.172118000000005</v>
      </c>
      <c r="W43" s="8">
        <f t="shared" si="30"/>
        <v>509.69381800000002</v>
      </c>
      <c r="X43" s="8">
        <f t="shared" si="31"/>
        <v>1861.7938179999999</v>
      </c>
      <c r="Y43" s="7">
        <f>[1]Download!Q43/1000</f>
        <v>252.1739</v>
      </c>
      <c r="Z43" s="8">
        <f>[1]Download!U43/1000</f>
        <v>5.0602999999999998</v>
      </c>
      <c r="AA43" s="8">
        <f>[1]Download!AG43/1000</f>
        <v>567.01720899999998</v>
      </c>
      <c r="AB43" s="8">
        <f t="shared" si="32"/>
        <v>824.25140899999997</v>
      </c>
      <c r="AC43" s="8">
        <f t="shared" si="33"/>
        <v>2686.0452269999996</v>
      </c>
      <c r="AD43" s="7">
        <f>[1]Download!P43/1000</f>
        <v>885.84960000000001</v>
      </c>
      <c r="AE43" s="8">
        <f>[1]Download!T43/1000</f>
        <v>31.646699999999999</v>
      </c>
      <c r="AF43" s="8">
        <f>[1]Download!AF43/1000</f>
        <v>602.98837000000003</v>
      </c>
      <c r="AG43" s="8">
        <f t="shared" si="34"/>
        <v>1520.4846700000001</v>
      </c>
      <c r="AH43" s="8">
        <f t="shared" si="35"/>
        <v>4206.5298969999994</v>
      </c>
      <c r="AI43" s="7">
        <f t="shared" si="44"/>
        <v>1459.569283018868</v>
      </c>
      <c r="AJ43" s="8">
        <f t="shared" si="45"/>
        <v>701.49469811320751</v>
      </c>
      <c r="AK43" s="8">
        <f t="shared" si="46"/>
        <v>2161.0639811320752</v>
      </c>
      <c r="AL43" s="8">
        <f t="shared" si="47"/>
        <v>1426.8216756603774</v>
      </c>
      <c r="AM43" s="8">
        <f t="shared" si="48"/>
        <v>0</v>
      </c>
      <c r="AN43" s="8">
        <f t="shared" si="49"/>
        <v>3587.8856567924527</v>
      </c>
      <c r="AO43" s="7">
        <f t="shared" si="63"/>
        <v>3306.3136125471701</v>
      </c>
      <c r="AP43" s="8">
        <f t="shared" si="63"/>
        <v>100.27586207547169</v>
      </c>
      <c r="AQ43" s="8">
        <f t="shared" si="63"/>
        <v>135.87468016981131</v>
      </c>
      <c r="AR43" s="8">
        <f t="shared" si="63"/>
        <v>1481.6434303773583</v>
      </c>
      <c r="AS43" s="8">
        <f t="shared" si="63"/>
        <v>5024.1075851698115</v>
      </c>
      <c r="AT43" s="8">
        <f t="shared" si="63"/>
        <v>43.68079141509434</v>
      </c>
      <c r="AU43" s="8">
        <f t="shared" si="63"/>
        <v>-1479.9027197924536</v>
      </c>
      <c r="AV43" s="8">
        <f t="shared" si="63"/>
        <v>-1436.2219283773591</v>
      </c>
      <c r="AW43" s="7">
        <f t="shared" si="63"/>
        <v>673.19228796226412</v>
      </c>
      <c r="AX43" s="8">
        <f t="shared" si="63"/>
        <v>78.843432924528301</v>
      </c>
      <c r="AY43" s="8">
        <f t="shared" si="63"/>
        <v>62.60887010905661</v>
      </c>
      <c r="AZ43" s="8">
        <f t="shared" si="63"/>
        <v>814.64459099584906</v>
      </c>
      <c r="BA43" s="8">
        <f t="shared" si="63"/>
        <v>2975.7085721279241</v>
      </c>
      <c r="BB43" s="7">
        <f t="shared" si="63"/>
        <v>403.05002016981132</v>
      </c>
      <c r="BC43" s="8">
        <f t="shared" si="63"/>
        <v>8.0878870377358485</v>
      </c>
      <c r="BD43" s="8">
        <f t="shared" si="63"/>
        <v>906.26467498849047</v>
      </c>
      <c r="BE43" s="8">
        <f t="shared" si="73"/>
        <v>1317.4025821960377</v>
      </c>
      <c r="BF43" s="8">
        <f t="shared" si="71"/>
        <v>4293.1111543239613</v>
      </c>
      <c r="BG43" s="7">
        <f t="shared" si="62"/>
        <v>1415.8550870943395</v>
      </c>
      <c r="BH43" s="8">
        <f t="shared" si="62"/>
        <v>50.580980320754712</v>
      </c>
      <c r="BI43" s="8">
        <f t="shared" si="62"/>
        <v>963.75744948490569</v>
      </c>
      <c r="BJ43" s="8">
        <f t="shared" si="62"/>
        <v>2430.1935168999998</v>
      </c>
      <c r="BK43" s="8">
        <f t="shared" si="62"/>
        <v>6723.3046712239611</v>
      </c>
      <c r="BL43" s="7">
        <f t="shared" si="74"/>
        <v>1468.1672025723474</v>
      </c>
      <c r="BM43" s="8">
        <f t="shared" si="74"/>
        <v>705.62700964630221</v>
      </c>
      <c r="BN43" s="8">
        <f t="shared" si="74"/>
        <v>2173.7942122186496</v>
      </c>
      <c r="BO43" s="8">
        <f t="shared" si="74"/>
        <v>1435.2266881028938</v>
      </c>
      <c r="BP43" s="8">
        <f t="shared" si="74"/>
        <v>0</v>
      </c>
      <c r="BQ43" s="8">
        <f t="shared" si="74"/>
        <v>3609.0209003215432</v>
      </c>
      <c r="BR43" s="7">
        <f t="shared" si="74"/>
        <v>3325.7901929260452</v>
      </c>
      <c r="BS43" s="8">
        <f t="shared" si="74"/>
        <v>100.86655948553054</v>
      </c>
      <c r="BT43" s="8">
        <f t="shared" si="74"/>
        <v>136.67508038585208</v>
      </c>
      <c r="BU43" s="8">
        <f t="shared" si="74"/>
        <v>1490.3713826366559</v>
      </c>
      <c r="BV43" s="8">
        <f t="shared" si="74"/>
        <v>5053.7032154340832</v>
      </c>
      <c r="BW43" s="8">
        <f t="shared" si="74"/>
        <v>43.938102893890672</v>
      </c>
      <c r="BX43" s="8">
        <f t="shared" si="74"/>
        <v>-1488.6204180064317</v>
      </c>
      <c r="BY43" s="8">
        <f t="shared" si="74"/>
        <v>-1444.6823151125409</v>
      </c>
      <c r="BZ43" s="7">
        <f t="shared" si="74"/>
        <v>677.15787781350491</v>
      </c>
      <c r="CA43" s="8">
        <f t="shared" si="74"/>
        <v>79.307877813504831</v>
      </c>
      <c r="CB43" s="8">
        <f t="shared" si="77"/>
        <v>62.977681672025732</v>
      </c>
      <c r="CC43" s="8">
        <f t="shared" si="77"/>
        <v>819.44343729903539</v>
      </c>
      <c r="CD43" s="8">
        <f t="shared" si="77"/>
        <v>2993.2376495176845</v>
      </c>
      <c r="CE43" s="7">
        <f t="shared" si="77"/>
        <v>405.42427652733119</v>
      </c>
      <c r="CF43" s="8">
        <f t="shared" si="77"/>
        <v>8.1355305466237944</v>
      </c>
      <c r="CG43" s="8">
        <f t="shared" si="77"/>
        <v>911.603229903537</v>
      </c>
      <c r="CH43" s="8">
        <f t="shared" si="77"/>
        <v>1325.1630369774919</v>
      </c>
      <c r="CI43" s="8">
        <f t="shared" si="77"/>
        <v>4318.4006864951762</v>
      </c>
      <c r="CJ43" s="7">
        <f t="shared" si="76"/>
        <v>1424.1954983922831</v>
      </c>
      <c r="CK43" s="8">
        <f t="shared" si="76"/>
        <v>50.87893890675241</v>
      </c>
      <c r="CL43" s="8">
        <f t="shared" si="76"/>
        <v>969.43467845659177</v>
      </c>
      <c r="CM43" s="8">
        <f t="shared" si="76"/>
        <v>2444.5091157556271</v>
      </c>
      <c r="CN43" s="8">
        <f t="shared" si="76"/>
        <v>6762.9098022508033</v>
      </c>
      <c r="CO43" s="7">
        <f t="shared" si="69"/>
        <v>2346.5744099981798</v>
      </c>
      <c r="CP43" s="8">
        <f t="shared" si="69"/>
        <v>1127.8049808894011</v>
      </c>
      <c r="CQ43" s="8">
        <f t="shared" si="69"/>
        <v>3474.3793908875809</v>
      </c>
      <c r="CR43" s="8">
        <f t="shared" si="69"/>
        <v>2293.9255235697383</v>
      </c>
      <c r="CS43" s="8">
        <f t="shared" si="69"/>
        <v>0</v>
      </c>
      <c r="CT43" s="8">
        <f t="shared" si="69"/>
        <v>5768.3049144573188</v>
      </c>
      <c r="CU43" s="7">
        <f t="shared" si="69"/>
        <v>5315.6167404295338</v>
      </c>
      <c r="CV43" s="8">
        <f t="shared" si="69"/>
        <v>161.21521233998664</v>
      </c>
      <c r="CW43" s="8">
        <f t="shared" si="69"/>
        <v>218.44803885821753</v>
      </c>
      <c r="CX43" s="8">
        <f t="shared" si="69"/>
        <v>2382.0633928896436</v>
      </c>
      <c r="CY43" s="8">
        <f t="shared" si="69"/>
        <v>8077.3433845173804</v>
      </c>
      <c r="CZ43" s="8">
        <f t="shared" si="69"/>
        <v>70.226352757386394</v>
      </c>
      <c r="DA43" s="8">
        <f t="shared" si="69"/>
        <v>-2379.2648228174494</v>
      </c>
      <c r="DB43" s="8">
        <f t="shared" si="69"/>
        <v>-2309.038470060063</v>
      </c>
      <c r="DC43" s="7">
        <f t="shared" si="69"/>
        <v>1082.3027137656982</v>
      </c>
      <c r="DD43" s="8">
        <f t="shared" si="67"/>
        <v>126.75793074683007</v>
      </c>
      <c r="DE43" s="8">
        <f t="shared" si="58"/>
        <v>100.65734744221319</v>
      </c>
      <c r="DF43" s="8">
        <f t="shared" si="58"/>
        <v>1309.7179919547411</v>
      </c>
      <c r="DG43" s="8">
        <f t="shared" si="58"/>
        <v>4784.0973828423221</v>
      </c>
      <c r="DH43" s="7">
        <f t="shared" si="58"/>
        <v>647.99038612509855</v>
      </c>
      <c r="DI43" s="8">
        <f t="shared" si="58"/>
        <v>13.003033822726445</v>
      </c>
      <c r="DJ43" s="8">
        <f t="shared" si="58"/>
        <v>1457.0171623609174</v>
      </c>
      <c r="DK43" s="8">
        <f t="shared" si="58"/>
        <v>2118.010582308742</v>
      </c>
      <c r="DL43" s="8">
        <f t="shared" si="55"/>
        <v>6902.1079651510636</v>
      </c>
      <c r="DM43" s="7">
        <f t="shared" si="55"/>
        <v>2276.2943522417036</v>
      </c>
      <c r="DN43" s="8">
        <f t="shared" si="55"/>
        <v>81.319904052660306</v>
      </c>
      <c r="DO43" s="8">
        <f t="shared" si="55"/>
        <v>1549.4492756992054</v>
      </c>
      <c r="DP43" s="8">
        <f t="shared" si="55"/>
        <v>3907.0635319935691</v>
      </c>
      <c r="DQ43" s="12">
        <f t="shared" si="55"/>
        <v>10809.171497144633</v>
      </c>
      <c r="DR43" s="11">
        <f t="shared" si="11"/>
        <v>1861.7938179999999</v>
      </c>
      <c r="DS43" s="11">
        <f t="shared" si="12"/>
        <v>892.71100000000001</v>
      </c>
      <c r="DT43" s="11">
        <f t="shared" si="12"/>
        <v>0</v>
      </c>
      <c r="DU43" s="12">
        <f t="shared" si="13"/>
        <v>2754.5048179999999</v>
      </c>
      <c r="DV43" s="8">
        <f t="shared" si="14"/>
        <v>2489.8337000000001</v>
      </c>
      <c r="DW43" s="8">
        <f t="shared" si="14"/>
        <v>112.0685</v>
      </c>
      <c r="DX43" s="8">
        <f t="shared" si="14"/>
        <v>124.18401800000001</v>
      </c>
      <c r="DY43" s="8">
        <f t="shared" si="15"/>
        <v>927.01099999999997</v>
      </c>
      <c r="DZ43" s="12">
        <f t="shared" si="16"/>
        <v>3653.0972179999999</v>
      </c>
      <c r="EA43" s="11">
        <f t="shared" si="17"/>
        <v>2686.0452269999996</v>
      </c>
      <c r="EB43" s="11">
        <f t="shared" si="18"/>
        <v>892.71100000000001</v>
      </c>
      <c r="EC43" s="11">
        <f t="shared" si="18"/>
        <v>0</v>
      </c>
      <c r="ED43" s="12">
        <f t="shared" si="19"/>
        <v>3578.7562269999999</v>
      </c>
      <c r="EE43" s="8">
        <f t="shared" si="20"/>
        <v>2742.0075999999999</v>
      </c>
      <c r="EF43" s="8">
        <f t="shared" si="20"/>
        <v>117.1288</v>
      </c>
      <c r="EG43" s="8">
        <f t="shared" si="20"/>
        <v>691.20122700000002</v>
      </c>
      <c r="EH43" s="8">
        <f t="shared" si="21"/>
        <v>927.01099999999997</v>
      </c>
      <c r="EI43" s="12">
        <f t="shared" si="22"/>
        <v>4477.3486269999994</v>
      </c>
      <c r="EJ43" s="11">
        <f t="shared" si="23"/>
        <v>4206.5298969999994</v>
      </c>
      <c r="EK43" s="11">
        <f t="shared" si="24"/>
        <v>892.71100000000001</v>
      </c>
      <c r="EL43" s="11">
        <f t="shared" si="24"/>
        <v>0</v>
      </c>
      <c r="EM43" s="12">
        <f t="shared" si="25"/>
        <v>5099.2408969999997</v>
      </c>
      <c r="EN43" s="8">
        <f t="shared" si="26"/>
        <v>3627.8571999999999</v>
      </c>
      <c r="EO43" s="8">
        <f t="shared" si="26"/>
        <v>148.77549999999999</v>
      </c>
      <c r="EP43" s="8">
        <f t="shared" si="26"/>
        <v>1294.189597</v>
      </c>
      <c r="EQ43" s="8">
        <f t="shared" si="27"/>
        <v>927.01099999999997</v>
      </c>
      <c r="ER43" s="12">
        <f t="shared" si="28"/>
        <v>5997.833297000001</v>
      </c>
      <c r="ES43" s="8">
        <f t="shared" si="50"/>
        <v>2975.7085721279241</v>
      </c>
      <c r="ET43" s="8">
        <f t="shared" si="50"/>
        <v>1426.8216756603774</v>
      </c>
      <c r="EU43" s="8">
        <f t="shared" si="50"/>
        <v>0</v>
      </c>
      <c r="EV43" s="12">
        <f t="shared" si="50"/>
        <v>4402.5302477883015</v>
      </c>
      <c r="EW43" s="14">
        <f t="shared" si="51"/>
        <v>3932.9117244150948</v>
      </c>
      <c r="EX43" s="14">
        <f t="shared" si="51"/>
        <v>174.24207679245282</v>
      </c>
      <c r="EY43" s="14">
        <f t="shared" si="51"/>
        <v>290.62370572245283</v>
      </c>
      <c r="EZ43" s="14">
        <f t="shared" si="51"/>
        <v>856.96983381132054</v>
      </c>
      <c r="FA43" s="15">
        <f t="shared" si="51"/>
        <v>5254.7473407413199</v>
      </c>
      <c r="FB43" s="14">
        <f t="shared" si="75"/>
        <v>4293.1111543239613</v>
      </c>
      <c r="FC43" s="14">
        <f t="shared" si="75"/>
        <v>1426.8216756603774</v>
      </c>
      <c r="FD43" s="14">
        <f t="shared" si="75"/>
        <v>0</v>
      </c>
      <c r="FE43" s="15">
        <f t="shared" si="75"/>
        <v>5719.9328299843392</v>
      </c>
      <c r="FF43" s="14">
        <f t="shared" si="75"/>
        <v>4382.555920679245</v>
      </c>
      <c r="FG43" s="14">
        <f t="shared" si="75"/>
        <v>187.20718203773583</v>
      </c>
      <c r="FH43" s="14">
        <f t="shared" si="75"/>
        <v>1104.7482252673585</v>
      </c>
      <c r="FI43" s="14">
        <f t="shared" si="75"/>
        <v>1481.6434303773583</v>
      </c>
      <c r="FJ43" s="15">
        <f t="shared" si="75"/>
        <v>7156.1547583616966</v>
      </c>
      <c r="FK43" s="14">
        <f t="shared" si="75"/>
        <v>6723.3046712239611</v>
      </c>
      <c r="FL43" s="8">
        <f t="shared" si="75"/>
        <v>1426.8216756603774</v>
      </c>
      <c r="FM43" s="8">
        <f t="shared" si="75"/>
        <v>0</v>
      </c>
      <c r="FN43" s="12">
        <f t="shared" si="75"/>
        <v>8150.126346884339</v>
      </c>
      <c r="FO43" s="8">
        <f t="shared" si="75"/>
        <v>5798.411007773585</v>
      </c>
      <c r="FP43" s="8">
        <f t="shared" si="75"/>
        <v>237.78816235849055</v>
      </c>
      <c r="FQ43" s="8">
        <f t="shared" si="75"/>
        <v>2068.505674752264</v>
      </c>
      <c r="FR43" s="8">
        <f t="shared" si="65"/>
        <v>1481.6434303773583</v>
      </c>
      <c r="FS43" s="12">
        <f t="shared" si="65"/>
        <v>9586.3482752617001</v>
      </c>
      <c r="FT43" s="14">
        <f t="shared" si="68"/>
        <v>2993.2376495176845</v>
      </c>
      <c r="FU43" s="14">
        <f t="shared" si="68"/>
        <v>1435.2266881028938</v>
      </c>
      <c r="FV43" s="14">
        <f t="shared" si="68"/>
        <v>0</v>
      </c>
      <c r="FW43" s="15">
        <f t="shared" si="68"/>
        <v>4428.4643376205786</v>
      </c>
      <c r="FX43" s="14">
        <f t="shared" si="68"/>
        <v>4002.9480707395496</v>
      </c>
      <c r="FY43" s="14">
        <f t="shared" si="68"/>
        <v>180.17443729903536</v>
      </c>
      <c r="FZ43" s="14">
        <f t="shared" si="66"/>
        <v>199.65276205787782</v>
      </c>
      <c r="GA43" s="14">
        <f t="shared" si="66"/>
        <v>1490.3713826366559</v>
      </c>
      <c r="GB43" s="15">
        <f t="shared" si="66"/>
        <v>5873.1466527331186</v>
      </c>
      <c r="GC43" s="14">
        <f t="shared" si="66"/>
        <v>4318.4006864951762</v>
      </c>
      <c r="GD43" s="14">
        <f t="shared" si="66"/>
        <v>1435.2266881028938</v>
      </c>
      <c r="GE43" s="14">
        <f t="shared" si="66"/>
        <v>0</v>
      </c>
      <c r="GF43" s="15">
        <f t="shared" si="66"/>
        <v>5753.6273745980707</v>
      </c>
      <c r="GG43" s="14">
        <f t="shared" si="66"/>
        <v>4408.3723472668808</v>
      </c>
      <c r="GH43" s="14">
        <f t="shared" si="66"/>
        <v>188.30996784565917</v>
      </c>
      <c r="GI43" s="14">
        <f t="shared" si="66"/>
        <v>1111.2559919614148</v>
      </c>
      <c r="GJ43" s="14">
        <f t="shared" si="56"/>
        <v>1490.3713826366559</v>
      </c>
      <c r="GK43" s="15">
        <f t="shared" si="56"/>
        <v>7198.3096897106097</v>
      </c>
      <c r="GL43" s="14">
        <f t="shared" si="56"/>
        <v>6762.9098022508033</v>
      </c>
      <c r="GM43" s="14">
        <f t="shared" si="56"/>
        <v>1435.2266881028938</v>
      </c>
      <c r="GN43" s="14">
        <f t="shared" si="56"/>
        <v>0</v>
      </c>
      <c r="GO43" s="15">
        <f t="shared" si="56"/>
        <v>8198.136490353696</v>
      </c>
      <c r="GP43" s="14">
        <f t="shared" si="54"/>
        <v>5832.567845659164</v>
      </c>
      <c r="GQ43" s="14">
        <f t="shared" si="54"/>
        <v>239.18890675241155</v>
      </c>
      <c r="GR43" s="14">
        <f t="shared" si="54"/>
        <v>2080.6906704180064</v>
      </c>
      <c r="GS43" s="14">
        <f t="shared" si="54"/>
        <v>1490.3713826366559</v>
      </c>
      <c r="GT43" s="15">
        <f t="shared" si="54"/>
        <v>9642.8188054662405</v>
      </c>
      <c r="GU43" s="14">
        <f t="shared" si="72"/>
        <v>4784.0973828423221</v>
      </c>
      <c r="GV43" s="14">
        <f t="shared" si="72"/>
        <v>2293.9255235697383</v>
      </c>
      <c r="GW43" s="14">
        <f t="shared" si="72"/>
        <v>0</v>
      </c>
      <c r="GX43" s="15">
        <f t="shared" si="72"/>
        <v>7078.0229064120604</v>
      </c>
      <c r="GY43" s="14">
        <f t="shared" si="72"/>
        <v>6397.9194541952311</v>
      </c>
      <c r="GZ43" s="14">
        <f t="shared" si="72"/>
        <v>287.97314308681672</v>
      </c>
      <c r="HA43" s="14">
        <f t="shared" si="70"/>
        <v>319.10538630043072</v>
      </c>
      <c r="HB43" s="14">
        <f t="shared" si="70"/>
        <v>2382.0633928896436</v>
      </c>
      <c r="HC43" s="15">
        <f t="shared" si="70"/>
        <v>9387.061376472122</v>
      </c>
      <c r="HD43" s="14">
        <f t="shared" si="70"/>
        <v>6902.1079651510636</v>
      </c>
      <c r="HE43" s="14">
        <f t="shared" si="70"/>
        <v>2293.9255235697383</v>
      </c>
      <c r="HF43" s="14">
        <f t="shared" si="70"/>
        <v>0</v>
      </c>
      <c r="HG43" s="15">
        <f t="shared" si="70"/>
        <v>9196.0334887208028</v>
      </c>
      <c r="HH43" s="14">
        <f t="shared" si="70"/>
        <v>7045.9098403203297</v>
      </c>
      <c r="HI43" s="14">
        <f t="shared" si="70"/>
        <v>300.97617690954314</v>
      </c>
      <c r="HJ43" s="14">
        <f t="shared" si="70"/>
        <v>1776.122548661348</v>
      </c>
      <c r="HK43" s="14">
        <f t="shared" si="60"/>
        <v>2382.0633928896436</v>
      </c>
      <c r="HL43" s="15">
        <f t="shared" si="60"/>
        <v>11505.071958780863</v>
      </c>
      <c r="HM43" s="14">
        <f t="shared" si="60"/>
        <v>10809.171497144633</v>
      </c>
      <c r="HN43" s="14">
        <f t="shared" si="60"/>
        <v>2293.9255235697383</v>
      </c>
      <c r="HO43" s="14">
        <f t="shared" si="60"/>
        <v>0</v>
      </c>
      <c r="HP43" s="15">
        <f t="shared" si="60"/>
        <v>13103.097020714369</v>
      </c>
      <c r="HQ43" s="14">
        <f t="shared" si="59"/>
        <v>9322.2041925620342</v>
      </c>
      <c r="HR43" s="14">
        <f t="shared" si="59"/>
        <v>382.29608096220346</v>
      </c>
      <c r="HS43" s="14">
        <f t="shared" si="59"/>
        <v>3325.5718243605534</v>
      </c>
      <c r="HT43" s="14">
        <f t="shared" si="59"/>
        <v>2382.0633928896436</v>
      </c>
      <c r="HU43" s="15">
        <f t="shared" si="59"/>
        <v>15412.135490774437</v>
      </c>
    </row>
    <row r="44" spans="1:229" x14ac:dyDescent="0.3">
      <c r="A44" s="5" t="str">
        <f>[1]Download!A44</f>
        <v>FY2000</v>
      </c>
      <c r="B44" s="1" t="s">
        <v>177</v>
      </c>
      <c r="C44" s="6">
        <f>[1]Download!C44</f>
        <v>628346</v>
      </c>
      <c r="D44" s="17">
        <f>[1]Download!D44</f>
        <v>1.5718223989396951</v>
      </c>
      <c r="E44" s="16">
        <v>24.42</v>
      </c>
      <c r="F44" s="7">
        <f>[1]Download!F44</f>
        <v>1646.3000000000002</v>
      </c>
      <c r="G44" s="8">
        <f>[1]Download!G44+[1]Download!H44</f>
        <v>501.3</v>
      </c>
      <c r="H44" s="8">
        <f t="shared" si="6"/>
        <v>2147.6000000000004</v>
      </c>
      <c r="I44" s="8">
        <f>[1]Download!K44</f>
        <v>1044.8810000000001</v>
      </c>
      <c r="J44" s="8">
        <f>[1]Download!J44</f>
        <v>0</v>
      </c>
      <c r="K44" s="8">
        <f t="shared" si="7"/>
        <v>3192.4810000000007</v>
      </c>
      <c r="L44" s="7">
        <f>[1]Download!N44/1000</f>
        <v>2060.7040000000002</v>
      </c>
      <c r="M44" s="8">
        <f>[1]Download!R44/1000</f>
        <v>22.491499999999998</v>
      </c>
      <c r="N44" s="8">
        <f>[1]Download!AD44/1000</f>
        <v>104.202</v>
      </c>
      <c r="O44" s="8">
        <f>[1]Download!V44/1000</f>
        <v>1506.4010000000001</v>
      </c>
      <c r="P44" s="8">
        <f t="shared" si="8"/>
        <v>3693.7984999999999</v>
      </c>
      <c r="Q44" s="8">
        <f>[1]Download!Z44/1000</f>
        <v>36.592500000000001</v>
      </c>
      <c r="R44" s="8">
        <f t="shared" si="9"/>
        <v>-537.90999999999963</v>
      </c>
      <c r="S44" s="8">
        <f t="shared" si="0"/>
        <v>-501.31749999999965</v>
      </c>
      <c r="T44" s="7">
        <f>[1]Download!O44/1000</f>
        <v>412.46140000000003</v>
      </c>
      <c r="U44" s="8">
        <f>[1]Download!S44/1000</f>
        <v>45.664699999999996</v>
      </c>
      <c r="V44" s="8">
        <f>[1]Download!AE44/1000</f>
        <v>37.184760000000004</v>
      </c>
      <c r="W44" s="8">
        <f t="shared" si="30"/>
        <v>495.31085999999999</v>
      </c>
      <c r="X44" s="8">
        <f t="shared" si="31"/>
        <v>2642.9108600000009</v>
      </c>
      <c r="Y44" s="7">
        <f>[1]Download!Q44/1000</f>
        <v>277.20840000000004</v>
      </c>
      <c r="Z44" s="8">
        <f>[1]Download!U44/1000</f>
        <v>17.5</v>
      </c>
      <c r="AA44" s="8">
        <f>[1]Download!AG44/1000</f>
        <v>130.6935</v>
      </c>
      <c r="AB44" s="8">
        <f t="shared" si="32"/>
        <v>425.40190000000007</v>
      </c>
      <c r="AC44" s="8">
        <f t="shared" si="33"/>
        <v>3068.3127600000007</v>
      </c>
      <c r="AD44" s="7">
        <f>[1]Download!P44/1000</f>
        <v>948.71069999999997</v>
      </c>
      <c r="AE44" s="8">
        <f>[1]Download!T44/1000</f>
        <v>41.577500000000001</v>
      </c>
      <c r="AF44" s="8">
        <f>[1]Download!AF44/1000</f>
        <v>878.81580000000008</v>
      </c>
      <c r="AG44" s="8">
        <f t="shared" si="34"/>
        <v>1869.104</v>
      </c>
      <c r="AH44" s="8">
        <f t="shared" si="35"/>
        <v>4937.416760000001</v>
      </c>
      <c r="AI44" s="7">
        <f t="shared" si="44"/>
        <v>2587.6912153744202</v>
      </c>
      <c r="AJ44" s="8">
        <f t="shared" si="45"/>
        <v>787.95456858846921</v>
      </c>
      <c r="AK44" s="8">
        <f t="shared" si="46"/>
        <v>3375.6457839628893</v>
      </c>
      <c r="AL44" s="8">
        <f t="shared" si="47"/>
        <v>1642.3673600265076</v>
      </c>
      <c r="AM44" s="8">
        <f t="shared" si="48"/>
        <v>0</v>
      </c>
      <c r="AN44" s="8">
        <f t="shared" si="49"/>
        <v>5018.0131439893967</v>
      </c>
      <c r="AO44" s="7">
        <f t="shared" si="63"/>
        <v>3239.0607047846256</v>
      </c>
      <c r="AP44" s="8">
        <f t="shared" si="63"/>
        <v>35.352643485752154</v>
      </c>
      <c r="AQ44" s="8">
        <f t="shared" si="63"/>
        <v>163.7870376143141</v>
      </c>
      <c r="AR44" s="8">
        <f t="shared" si="63"/>
        <v>2367.7948335851556</v>
      </c>
      <c r="AS44" s="8">
        <f t="shared" si="63"/>
        <v>5805.9952194698471</v>
      </c>
      <c r="AT44" s="8">
        <f t="shared" si="63"/>
        <v>57.516911133200793</v>
      </c>
      <c r="AU44" s="8">
        <f t="shared" si="63"/>
        <v>-845.4989866136508</v>
      </c>
      <c r="AV44" s="8">
        <f t="shared" si="63"/>
        <v>-787.98207548045002</v>
      </c>
      <c r="AW44" s="7">
        <f t="shared" si="63"/>
        <v>648.31606721802518</v>
      </c>
      <c r="AX44" s="8">
        <f t="shared" si="63"/>
        <v>71.776798300861486</v>
      </c>
      <c r="AY44" s="8">
        <f t="shared" si="63"/>
        <v>58.447838667196827</v>
      </c>
      <c r="AZ44" s="8">
        <f t="shared" si="63"/>
        <v>778.54070418608342</v>
      </c>
      <c r="BA44" s="8">
        <f t="shared" si="63"/>
        <v>4154.1864881489737</v>
      </c>
      <c r="BB44" s="7">
        <f t="shared" si="63"/>
        <v>435.72237229423462</v>
      </c>
      <c r="BC44" s="8">
        <f t="shared" si="63"/>
        <v>27.506891981444664</v>
      </c>
      <c r="BD44" s="8">
        <f t="shared" si="63"/>
        <v>205.42697069582505</v>
      </c>
      <c r="BE44" s="8">
        <f t="shared" si="73"/>
        <v>668.65623497150443</v>
      </c>
      <c r="BF44" s="8">
        <f t="shared" si="71"/>
        <v>4822.8427231204778</v>
      </c>
      <c r="BG44" s="7">
        <f t="shared" si="62"/>
        <v>1491.2047283737575</v>
      </c>
      <c r="BH44" s="8">
        <f t="shared" si="62"/>
        <v>65.352445791915173</v>
      </c>
      <c r="BI44" s="8">
        <f t="shared" si="62"/>
        <v>1381.3423589821075</v>
      </c>
      <c r="BJ44" s="8">
        <f t="shared" si="62"/>
        <v>2937.8995331477799</v>
      </c>
      <c r="BK44" s="8">
        <f t="shared" si="62"/>
        <v>7760.7422562682586</v>
      </c>
      <c r="BL44" s="7">
        <f t="shared" si="74"/>
        <v>2620.053282745494</v>
      </c>
      <c r="BM44" s="8">
        <f t="shared" si="74"/>
        <v>797.80885053776115</v>
      </c>
      <c r="BN44" s="8">
        <f t="shared" si="74"/>
        <v>3417.8621332832554</v>
      </c>
      <c r="BO44" s="8">
        <f t="shared" si="74"/>
        <v>1662.9070607595179</v>
      </c>
      <c r="BP44" s="8">
        <f t="shared" si="74"/>
        <v>0</v>
      </c>
      <c r="BQ44" s="8">
        <f t="shared" si="74"/>
        <v>5080.769194042774</v>
      </c>
      <c r="BR44" s="7">
        <f t="shared" si="74"/>
        <v>3279.568899937296</v>
      </c>
      <c r="BS44" s="8">
        <f t="shared" si="74"/>
        <v>35.794769124017655</v>
      </c>
      <c r="BT44" s="8">
        <f t="shared" si="74"/>
        <v>165.83538368987786</v>
      </c>
      <c r="BU44" s="8">
        <f t="shared" si="74"/>
        <v>2397.406842726778</v>
      </c>
      <c r="BV44" s="8">
        <f t="shared" si="74"/>
        <v>5878.6058954779692</v>
      </c>
      <c r="BW44" s="8">
        <f t="shared" si="74"/>
        <v>58.23622653760826</v>
      </c>
      <c r="BX44" s="8">
        <f t="shared" si="74"/>
        <v>-856.07292797280422</v>
      </c>
      <c r="BY44" s="8">
        <f t="shared" si="74"/>
        <v>-797.83670143519601</v>
      </c>
      <c r="BZ44" s="7">
        <f t="shared" si="74"/>
        <v>656.42400842847735</v>
      </c>
      <c r="CA44" s="8">
        <f t="shared" si="74"/>
        <v>72.674450064136636</v>
      </c>
      <c r="CB44" s="8">
        <f t="shared" si="77"/>
        <v>59.17879639561643</v>
      </c>
      <c r="CC44" s="8">
        <f t="shared" si="77"/>
        <v>788.27725488823035</v>
      </c>
      <c r="CD44" s="8">
        <f t="shared" si="77"/>
        <v>4206.1393881714866</v>
      </c>
      <c r="CE44" s="7">
        <f t="shared" si="77"/>
        <v>441.17158380892062</v>
      </c>
      <c r="CF44" s="8">
        <f t="shared" si="77"/>
        <v>27.850897435489365</v>
      </c>
      <c r="CG44" s="8">
        <f t="shared" si="77"/>
        <v>207.99607222772167</v>
      </c>
      <c r="CH44" s="8">
        <f t="shared" si="77"/>
        <v>677.01855347213166</v>
      </c>
      <c r="CI44" s="8">
        <f t="shared" si="77"/>
        <v>4883.157941643618</v>
      </c>
      <c r="CJ44" s="7">
        <f t="shared" si="76"/>
        <v>1509.8539658086468</v>
      </c>
      <c r="CK44" s="8">
        <f t="shared" si="76"/>
        <v>66.169753607089078</v>
      </c>
      <c r="CL44" s="8">
        <f t="shared" si="76"/>
        <v>1398.6176405992878</v>
      </c>
      <c r="CM44" s="8">
        <f t="shared" si="76"/>
        <v>2974.6413600150236</v>
      </c>
      <c r="CN44" s="8">
        <f t="shared" si="76"/>
        <v>7857.7993016586415</v>
      </c>
      <c r="CO44" s="7">
        <f t="shared" si="69"/>
        <v>4118.2584362348452</v>
      </c>
      <c r="CP44" s="8">
        <f t="shared" si="69"/>
        <v>1254.0138213475843</v>
      </c>
      <c r="CQ44" s="8">
        <f t="shared" si="69"/>
        <v>5372.27225758243</v>
      </c>
      <c r="CR44" s="8">
        <f t="shared" si="69"/>
        <v>2613.7945654567829</v>
      </c>
      <c r="CS44" s="8">
        <f t="shared" si="69"/>
        <v>0</v>
      </c>
      <c r="CT44" s="8">
        <f t="shared" si="69"/>
        <v>7986.0668230392139</v>
      </c>
      <c r="CU44" s="7">
        <f t="shared" si="69"/>
        <v>5154.8998557874575</v>
      </c>
      <c r="CV44" s="8">
        <f t="shared" si="69"/>
        <v>56.263019874005963</v>
      </c>
      <c r="CW44" s="8">
        <f t="shared" si="69"/>
        <v>260.66377062050861</v>
      </c>
      <c r="CX44" s="8">
        <f t="shared" si="69"/>
        <v>3768.2977747692444</v>
      </c>
      <c r="CY44" s="8">
        <f t="shared" si="69"/>
        <v>9240.1244210512159</v>
      </c>
      <c r="CZ44" s="8">
        <f t="shared" si="69"/>
        <v>91.537005301538954</v>
      </c>
      <c r="DA44" s="8">
        <f t="shared" si="69"/>
        <v>-1345.5946033135419</v>
      </c>
      <c r="DB44" s="8">
        <f t="shared" si="69"/>
        <v>-1254.0575980120032</v>
      </c>
      <c r="DC44" s="7">
        <f t="shared" si="69"/>
        <v>1031.7819596496599</v>
      </c>
      <c r="DD44" s="8">
        <f t="shared" si="67"/>
        <v>114.23132844143433</v>
      </c>
      <c r="DE44" s="8">
        <f t="shared" si="58"/>
        <v>93.018557716921606</v>
      </c>
      <c r="DF44" s="8">
        <f t="shared" si="58"/>
        <v>1239.0318458080158</v>
      </c>
      <c r="DG44" s="8">
        <f t="shared" si="58"/>
        <v>6611.3041033904474</v>
      </c>
      <c r="DH44" s="7">
        <f t="shared" si="58"/>
        <v>693.44337720656233</v>
      </c>
      <c r="DI44" s="8">
        <f t="shared" si="58"/>
        <v>43.776664419674297</v>
      </c>
      <c r="DJ44" s="8">
        <f t="shared" si="58"/>
        <v>326.93288521901155</v>
      </c>
      <c r="DK44" s="8">
        <f t="shared" si="58"/>
        <v>1064.1529268452482</v>
      </c>
      <c r="DL44" s="8">
        <f t="shared" si="55"/>
        <v>7675.4570302356951</v>
      </c>
      <c r="DM44" s="7">
        <f t="shared" si="55"/>
        <v>2373.2222825859594</v>
      </c>
      <c r="DN44" s="8">
        <f t="shared" si="55"/>
        <v>104.00710085194329</v>
      </c>
      <c r="DO44" s="8">
        <f t="shared" si="55"/>
        <v>2198.378535046149</v>
      </c>
      <c r="DP44" s="8">
        <f t="shared" si="55"/>
        <v>4675.6079184840519</v>
      </c>
      <c r="DQ44" s="12">
        <f t="shared" si="55"/>
        <v>12351.064948719746</v>
      </c>
      <c r="DR44" s="11">
        <f t="shared" si="11"/>
        <v>2642.9108600000004</v>
      </c>
      <c r="DS44" s="11">
        <f t="shared" si="12"/>
        <v>1044.8810000000001</v>
      </c>
      <c r="DT44" s="11">
        <f t="shared" si="12"/>
        <v>0</v>
      </c>
      <c r="DU44" s="12">
        <f t="shared" si="13"/>
        <v>3687.7918600000003</v>
      </c>
      <c r="DV44" s="8">
        <f t="shared" si="14"/>
        <v>2473.1654000000003</v>
      </c>
      <c r="DW44" s="8">
        <f t="shared" si="14"/>
        <v>68.156199999999998</v>
      </c>
      <c r="DX44" s="8">
        <f t="shared" si="14"/>
        <v>141.38676000000001</v>
      </c>
      <c r="DY44" s="8">
        <f t="shared" si="15"/>
        <v>1506.4010000000001</v>
      </c>
      <c r="DZ44" s="12">
        <f t="shared" si="16"/>
        <v>4189.1093600000004</v>
      </c>
      <c r="EA44" s="11">
        <f t="shared" si="17"/>
        <v>3068.3127600000007</v>
      </c>
      <c r="EB44" s="11">
        <f t="shared" si="18"/>
        <v>1044.8810000000001</v>
      </c>
      <c r="EC44" s="11">
        <f t="shared" si="18"/>
        <v>0</v>
      </c>
      <c r="ED44" s="12">
        <f t="shared" si="19"/>
        <v>4113.193760000001</v>
      </c>
      <c r="EE44" s="8">
        <f t="shared" si="20"/>
        <v>2750.3738000000003</v>
      </c>
      <c r="EF44" s="8">
        <f t="shared" si="20"/>
        <v>85.656199999999998</v>
      </c>
      <c r="EG44" s="8">
        <f t="shared" si="20"/>
        <v>272.08026000000001</v>
      </c>
      <c r="EH44" s="8">
        <f t="shared" si="21"/>
        <v>1506.4010000000001</v>
      </c>
      <c r="EI44" s="12">
        <f t="shared" si="22"/>
        <v>4614.5112600000002</v>
      </c>
      <c r="EJ44" s="11">
        <f t="shared" si="23"/>
        <v>4937.416760000001</v>
      </c>
      <c r="EK44" s="11">
        <f t="shared" si="24"/>
        <v>1044.8810000000001</v>
      </c>
      <c r="EL44" s="11">
        <f t="shared" si="24"/>
        <v>0</v>
      </c>
      <c r="EM44" s="12">
        <f t="shared" si="25"/>
        <v>5982.2977600000013</v>
      </c>
      <c r="EN44" s="8">
        <f t="shared" si="26"/>
        <v>3699.0845000000004</v>
      </c>
      <c r="EO44" s="8">
        <f t="shared" si="26"/>
        <v>127.2337</v>
      </c>
      <c r="EP44" s="8">
        <f t="shared" si="26"/>
        <v>1150.89606</v>
      </c>
      <c r="EQ44" s="8">
        <f t="shared" si="27"/>
        <v>1506.4010000000001</v>
      </c>
      <c r="ER44" s="12">
        <f t="shared" si="28"/>
        <v>6483.6152600000005</v>
      </c>
      <c r="ES44" s="8">
        <f t="shared" si="50"/>
        <v>4154.1864881489737</v>
      </c>
      <c r="ET44" s="8">
        <f t="shared" si="50"/>
        <v>1642.3673600265076</v>
      </c>
      <c r="EU44" s="8">
        <f t="shared" si="50"/>
        <v>0</v>
      </c>
      <c r="EV44" s="12">
        <f t="shared" si="50"/>
        <v>5796.5538481754811</v>
      </c>
      <c r="EW44" s="14">
        <f t="shared" si="51"/>
        <v>3885.7453775347913</v>
      </c>
      <c r="EX44" s="14">
        <f t="shared" si="51"/>
        <v>145.63500382239894</v>
      </c>
      <c r="EY44" s="14">
        <f t="shared" si="51"/>
        <v>281.01502806846918</v>
      </c>
      <c r="EZ44" s="14">
        <f t="shared" si="51"/>
        <v>1173.8071029025843</v>
      </c>
      <c r="FA44" s="15">
        <f t="shared" si="51"/>
        <v>5486.2025123282438</v>
      </c>
      <c r="FB44" s="14">
        <f t="shared" si="75"/>
        <v>4822.8427231204778</v>
      </c>
      <c r="FC44" s="14">
        <f t="shared" si="75"/>
        <v>1642.3673600265076</v>
      </c>
      <c r="FD44" s="14">
        <f t="shared" si="75"/>
        <v>0</v>
      </c>
      <c r="FE44" s="15">
        <f t="shared" si="75"/>
        <v>6465.2100831469861</v>
      </c>
      <c r="FF44" s="14">
        <f t="shared" si="75"/>
        <v>4323.0991442968852</v>
      </c>
      <c r="FG44" s="14">
        <f t="shared" si="75"/>
        <v>134.63633376805831</v>
      </c>
      <c r="FH44" s="14">
        <f t="shared" si="75"/>
        <v>427.66184697733598</v>
      </c>
      <c r="FI44" s="14">
        <f t="shared" si="75"/>
        <v>2367.7948335851556</v>
      </c>
      <c r="FJ44" s="15">
        <f t="shared" si="75"/>
        <v>7253.1921586274357</v>
      </c>
      <c r="FK44" s="14">
        <f t="shared" si="75"/>
        <v>7760.7422562682586</v>
      </c>
      <c r="FL44" s="8">
        <f t="shared" si="75"/>
        <v>1642.3673600265076</v>
      </c>
      <c r="FM44" s="8">
        <f t="shared" si="75"/>
        <v>0</v>
      </c>
      <c r="FN44" s="12">
        <f t="shared" si="75"/>
        <v>9403.109616294767</v>
      </c>
      <c r="FO44" s="8">
        <f t="shared" si="75"/>
        <v>5814.3038726706436</v>
      </c>
      <c r="FP44" s="8">
        <f t="shared" si="75"/>
        <v>199.98877955997349</v>
      </c>
      <c r="FQ44" s="8">
        <f t="shared" si="75"/>
        <v>1809.0042059594434</v>
      </c>
      <c r="FR44" s="8">
        <f t="shared" si="65"/>
        <v>2367.7948335851556</v>
      </c>
      <c r="FS44" s="12">
        <f t="shared" si="65"/>
        <v>10191.091691775217</v>
      </c>
      <c r="FT44" s="14">
        <f t="shared" si="68"/>
        <v>4206.1393881714857</v>
      </c>
      <c r="FU44" s="14">
        <f t="shared" si="68"/>
        <v>1662.9070607595179</v>
      </c>
      <c r="FV44" s="14">
        <f t="shared" si="68"/>
        <v>0</v>
      </c>
      <c r="FW44" s="15">
        <f t="shared" si="68"/>
        <v>5869.0464489310034</v>
      </c>
      <c r="FX44" s="14">
        <f t="shared" si="68"/>
        <v>3935.9929083657735</v>
      </c>
      <c r="FY44" s="14">
        <f t="shared" si="68"/>
        <v>108.46921918815428</v>
      </c>
      <c r="FZ44" s="14">
        <f t="shared" si="66"/>
        <v>225.0141800854943</v>
      </c>
      <c r="GA44" s="14">
        <f t="shared" si="66"/>
        <v>2397.406842726778</v>
      </c>
      <c r="GB44" s="15">
        <f t="shared" si="66"/>
        <v>6666.8831503661995</v>
      </c>
      <c r="GC44" s="14">
        <f t="shared" si="66"/>
        <v>4883.157941643618</v>
      </c>
      <c r="GD44" s="14">
        <f t="shared" si="66"/>
        <v>1662.9070607595179</v>
      </c>
      <c r="GE44" s="14">
        <f t="shared" si="66"/>
        <v>0</v>
      </c>
      <c r="GF44" s="15">
        <f t="shared" si="66"/>
        <v>6546.0650024031356</v>
      </c>
      <c r="GG44" s="14">
        <f t="shared" si="66"/>
        <v>4377.1644921746947</v>
      </c>
      <c r="GH44" s="14">
        <f t="shared" si="66"/>
        <v>136.32011662364366</v>
      </c>
      <c r="GI44" s="14">
        <f t="shared" si="66"/>
        <v>433.01025231321603</v>
      </c>
      <c r="GJ44" s="14">
        <f t="shared" si="56"/>
        <v>2397.406842726778</v>
      </c>
      <c r="GK44" s="15">
        <f t="shared" si="56"/>
        <v>7343.9017038383308</v>
      </c>
      <c r="GL44" s="14">
        <f t="shared" si="56"/>
        <v>7857.7993016586415</v>
      </c>
      <c r="GM44" s="14">
        <f t="shared" si="56"/>
        <v>1662.9070607595179</v>
      </c>
      <c r="GN44" s="14">
        <f t="shared" si="56"/>
        <v>0</v>
      </c>
      <c r="GO44" s="15">
        <f t="shared" si="56"/>
        <v>9520.7063624181592</v>
      </c>
      <c r="GP44" s="14">
        <f t="shared" si="54"/>
        <v>5887.0184579833412</v>
      </c>
      <c r="GQ44" s="14">
        <f t="shared" si="54"/>
        <v>202.48987023073275</v>
      </c>
      <c r="GR44" s="14">
        <f t="shared" si="54"/>
        <v>1831.6278929125037</v>
      </c>
      <c r="GS44" s="14">
        <f t="shared" si="54"/>
        <v>2397.406842726778</v>
      </c>
      <c r="GT44" s="15">
        <f t="shared" si="54"/>
        <v>10318.543063853356</v>
      </c>
      <c r="GU44" s="14">
        <f t="shared" si="72"/>
        <v>6611.3041033904465</v>
      </c>
      <c r="GV44" s="14">
        <f t="shared" si="72"/>
        <v>2613.7945654567829</v>
      </c>
      <c r="GW44" s="14">
        <f t="shared" si="72"/>
        <v>0</v>
      </c>
      <c r="GX44" s="15">
        <f t="shared" si="72"/>
        <v>9225.0986688472294</v>
      </c>
      <c r="GY44" s="14">
        <f t="shared" si="72"/>
        <v>6186.6818154371176</v>
      </c>
      <c r="GZ44" s="14">
        <f t="shared" si="72"/>
        <v>170.49434831544028</v>
      </c>
      <c r="HA44" s="14">
        <f t="shared" si="70"/>
        <v>353.68232833743025</v>
      </c>
      <c r="HB44" s="14">
        <f t="shared" si="70"/>
        <v>3768.2977747692444</v>
      </c>
      <c r="HC44" s="15">
        <f t="shared" si="70"/>
        <v>10479.156266859232</v>
      </c>
      <c r="HD44" s="14">
        <f t="shared" si="70"/>
        <v>7675.4570302356951</v>
      </c>
      <c r="HE44" s="14">
        <f t="shared" si="70"/>
        <v>2613.7945654567829</v>
      </c>
      <c r="HF44" s="14">
        <f t="shared" si="70"/>
        <v>0</v>
      </c>
      <c r="HG44" s="15">
        <f t="shared" si="70"/>
        <v>10289.251595692478</v>
      </c>
      <c r="HH44" s="14">
        <f t="shared" si="70"/>
        <v>6880.1251926436807</v>
      </c>
      <c r="HI44" s="14">
        <f t="shared" si="70"/>
        <v>214.2710127351146</v>
      </c>
      <c r="HJ44" s="14">
        <f t="shared" si="70"/>
        <v>680.61521355644186</v>
      </c>
      <c r="HK44" s="14">
        <f t="shared" si="60"/>
        <v>3768.2977747692444</v>
      </c>
      <c r="HL44" s="15">
        <f t="shared" si="60"/>
        <v>11543.309193704479</v>
      </c>
      <c r="HM44" s="14">
        <f t="shared" si="60"/>
        <v>12351.064948719746</v>
      </c>
      <c r="HN44" s="14">
        <f t="shared" si="60"/>
        <v>2613.7945654567829</v>
      </c>
      <c r="HO44" s="14">
        <f t="shared" si="60"/>
        <v>0</v>
      </c>
      <c r="HP44" s="15">
        <f t="shared" si="60"/>
        <v>14964.859514176529</v>
      </c>
      <c r="HQ44" s="14">
        <f t="shared" si="59"/>
        <v>9253.3474752296406</v>
      </c>
      <c r="HR44" s="14">
        <f t="shared" si="59"/>
        <v>318.27811358705793</v>
      </c>
      <c r="HS44" s="14">
        <f t="shared" si="59"/>
        <v>2878.9937486025906</v>
      </c>
      <c r="HT44" s="14">
        <f t="shared" si="59"/>
        <v>3768.2977747692444</v>
      </c>
      <c r="HU44" s="15">
        <f t="shared" si="59"/>
        <v>16218.917112188534</v>
      </c>
    </row>
    <row r="45" spans="1:229" x14ac:dyDescent="0.3">
      <c r="A45" s="5" t="str">
        <f>[1]Download!A45</f>
        <v>FY2001</v>
      </c>
      <c r="B45" s="1" t="s">
        <v>177</v>
      </c>
      <c r="C45" s="6">
        <f>[1]Download!C45</f>
        <v>632716</v>
      </c>
      <c r="D45" s="17">
        <f>[1]Download!D45</f>
        <v>1.5282731958762887</v>
      </c>
      <c r="E45" s="16">
        <v>27.54</v>
      </c>
      <c r="F45" s="7">
        <f>[1]Download!F45</f>
        <v>1875.1</v>
      </c>
      <c r="G45" s="8">
        <f>[1]Download!G45+[1]Download!H45</f>
        <v>406.9</v>
      </c>
      <c r="H45" s="8">
        <f t="shared" si="6"/>
        <v>2282</v>
      </c>
      <c r="I45" s="8">
        <f>[1]Download!K45</f>
        <v>1172.451</v>
      </c>
      <c r="J45" s="8">
        <f>[1]Download!J45</f>
        <v>0</v>
      </c>
      <c r="K45" s="8">
        <f t="shared" si="7"/>
        <v>3454.451</v>
      </c>
      <c r="L45" s="7">
        <f>[1]Download!N45/1000</f>
        <v>2115.2220000000002</v>
      </c>
      <c r="M45" s="8">
        <f>[1]Download!R45/1000</f>
        <v>34.401499999999999</v>
      </c>
      <c r="N45" s="8">
        <f>[1]Download!AD45/1000</f>
        <v>162.0444</v>
      </c>
      <c r="O45" s="8">
        <f>[1]Download!V45/1000</f>
        <v>1880.6110000000001</v>
      </c>
      <c r="P45" s="8">
        <f t="shared" si="8"/>
        <v>4192.2789000000002</v>
      </c>
      <c r="Q45" s="8">
        <f>[1]Download!Z45/1000</f>
        <v>128.09100000000001</v>
      </c>
      <c r="R45" s="8">
        <f t="shared" si="9"/>
        <v>-865.91890000000024</v>
      </c>
      <c r="S45" s="8">
        <f t="shared" si="0"/>
        <v>-737.82790000000023</v>
      </c>
      <c r="T45" s="7">
        <f>[1]Download!O45/1000</f>
        <v>456.4461</v>
      </c>
      <c r="U45" s="8">
        <f>[1]Download!S45/1000</f>
        <v>29.337299999999999</v>
      </c>
      <c r="V45" s="8">
        <f>[1]Download!AE45/1000</f>
        <v>36.230239999999995</v>
      </c>
      <c r="W45" s="8">
        <f t="shared" si="30"/>
        <v>522.01364000000001</v>
      </c>
      <c r="X45" s="8">
        <f t="shared" si="31"/>
        <v>2804.0136400000001</v>
      </c>
      <c r="Y45" s="7">
        <f>[1]Download!Q45/1000</f>
        <v>304.94749999999999</v>
      </c>
      <c r="Z45" s="8">
        <f>[1]Download!U45/1000</f>
        <v>7.9619999999999997</v>
      </c>
      <c r="AA45" s="8">
        <f>[1]Download!AG45/1000</f>
        <v>209.9538</v>
      </c>
      <c r="AB45" s="8">
        <f t="shared" si="32"/>
        <v>522.86329999999998</v>
      </c>
      <c r="AC45" s="8">
        <f t="shared" si="33"/>
        <v>3326.8769400000001</v>
      </c>
      <c r="AD45" s="7">
        <f>[1]Download!P45/1000</f>
        <v>1067.7909999999999</v>
      </c>
      <c r="AE45" s="8">
        <f>[1]Download!T45/1000</f>
        <v>24.798999999999999</v>
      </c>
      <c r="AF45" s="8">
        <f>[1]Download!AF45/1000</f>
        <v>853.93389999999999</v>
      </c>
      <c r="AG45" s="8">
        <f t="shared" si="34"/>
        <v>1946.5238999999999</v>
      </c>
      <c r="AH45" s="8">
        <f t="shared" si="35"/>
        <v>5273.4008400000002</v>
      </c>
      <c r="AI45" s="7">
        <f t="shared" si="44"/>
        <v>2865.6650695876288</v>
      </c>
      <c r="AJ45" s="8">
        <f t="shared" si="45"/>
        <v>621.85436340206184</v>
      </c>
      <c r="AK45" s="8">
        <f t="shared" si="46"/>
        <v>3487.5194329896904</v>
      </c>
      <c r="AL45" s="8">
        <f t="shared" si="47"/>
        <v>1791.8254367783506</v>
      </c>
      <c r="AM45" s="8">
        <f t="shared" si="48"/>
        <v>0</v>
      </c>
      <c r="AN45" s="8">
        <f t="shared" si="49"/>
        <v>5279.3448697680415</v>
      </c>
      <c r="AO45" s="7">
        <f t="shared" si="63"/>
        <v>3232.6370859278354</v>
      </c>
      <c r="AP45" s="8">
        <f t="shared" si="63"/>
        <v>52.574890347938144</v>
      </c>
      <c r="AQ45" s="8">
        <f t="shared" si="63"/>
        <v>247.64811306185567</v>
      </c>
      <c r="AR45" s="8">
        <f t="shared" si="63"/>
        <v>2874.0873831701033</v>
      </c>
      <c r="AS45" s="8">
        <f t="shared" si="63"/>
        <v>6406.9474725077325</v>
      </c>
      <c r="AT45" s="8">
        <f t="shared" si="63"/>
        <v>195.75804193298973</v>
      </c>
      <c r="AU45" s="8">
        <f t="shared" si="63"/>
        <v>-1323.3606446726808</v>
      </c>
      <c r="AV45" s="8">
        <f t="shared" si="63"/>
        <v>-1127.6026027396911</v>
      </c>
      <c r="AW45" s="7">
        <f t="shared" si="63"/>
        <v>697.57433999226805</v>
      </c>
      <c r="AX45" s="8">
        <f t="shared" si="63"/>
        <v>44.835409229381447</v>
      </c>
      <c r="AY45" s="8">
        <f t="shared" si="63"/>
        <v>55.369704672164943</v>
      </c>
      <c r="AZ45" s="8">
        <f t="shared" si="63"/>
        <v>797.77945389381443</v>
      </c>
      <c r="BA45" s="8">
        <f t="shared" si="63"/>
        <v>4285.2988868835055</v>
      </c>
      <c r="BB45" s="7">
        <f t="shared" si="63"/>
        <v>466.04309039948453</v>
      </c>
      <c r="BC45" s="8">
        <f t="shared" si="63"/>
        <v>12.16811118556701</v>
      </c>
      <c r="BD45" s="8">
        <f t="shared" si="63"/>
        <v>320.86676491237114</v>
      </c>
      <c r="BE45" s="8">
        <f t="shared" si="73"/>
        <v>799.07796649742272</v>
      </c>
      <c r="BF45" s="8">
        <f t="shared" si="71"/>
        <v>5084.376853380928</v>
      </c>
      <c r="BG45" s="7">
        <f t="shared" si="62"/>
        <v>1631.8763640979382</v>
      </c>
      <c r="BH45" s="8">
        <f t="shared" si="62"/>
        <v>37.899646984536083</v>
      </c>
      <c r="BI45" s="8">
        <f t="shared" si="62"/>
        <v>1305.0442904201032</v>
      </c>
      <c r="BJ45" s="8">
        <f t="shared" si="62"/>
        <v>2974.8203015025774</v>
      </c>
      <c r="BK45" s="8">
        <f t="shared" si="62"/>
        <v>8059.1971548835063</v>
      </c>
      <c r="BL45" s="7">
        <f t="shared" si="74"/>
        <v>2963.5729142300806</v>
      </c>
      <c r="BM45" s="8">
        <f t="shared" si="74"/>
        <v>643.10053799809066</v>
      </c>
      <c r="BN45" s="8">
        <f t="shared" si="74"/>
        <v>3606.6734522281718</v>
      </c>
      <c r="BO45" s="8">
        <f t="shared" si="74"/>
        <v>1853.0446519449483</v>
      </c>
      <c r="BP45" s="8">
        <f t="shared" si="74"/>
        <v>0</v>
      </c>
      <c r="BQ45" s="8">
        <f t="shared" si="74"/>
        <v>5459.7181041731201</v>
      </c>
      <c r="BR45" s="7">
        <f t="shared" si="74"/>
        <v>3343.0828365332945</v>
      </c>
      <c r="BS45" s="8">
        <f t="shared" si="74"/>
        <v>54.371155463114569</v>
      </c>
      <c r="BT45" s="8">
        <f t="shared" si="74"/>
        <v>256.10921803779257</v>
      </c>
      <c r="BU45" s="8">
        <f t="shared" si="74"/>
        <v>2972.2829832025745</v>
      </c>
      <c r="BV45" s="8">
        <f t="shared" si="74"/>
        <v>6625.8461932367763</v>
      </c>
      <c r="BW45" s="8">
        <f t="shared" si="74"/>
        <v>202.44627921531935</v>
      </c>
      <c r="BX45" s="8">
        <f t="shared" si="74"/>
        <v>-1368.5743682789755</v>
      </c>
      <c r="BY45" s="8">
        <f t="shared" si="74"/>
        <v>-1166.1280890636563</v>
      </c>
      <c r="BZ45" s="7">
        <f t="shared" si="74"/>
        <v>721.40755093912594</v>
      </c>
      <c r="CA45" s="8">
        <f t="shared" si="74"/>
        <v>46.36724849695598</v>
      </c>
      <c r="CB45" s="8">
        <f t="shared" si="77"/>
        <v>57.261456956991758</v>
      </c>
      <c r="CC45" s="8">
        <f t="shared" si="77"/>
        <v>825.0362563930737</v>
      </c>
      <c r="CD45" s="8">
        <f t="shared" si="77"/>
        <v>4431.7097086212461</v>
      </c>
      <c r="CE45" s="7">
        <f t="shared" si="77"/>
        <v>481.96584249489501</v>
      </c>
      <c r="CF45" s="8">
        <f t="shared" si="77"/>
        <v>12.583844884592772</v>
      </c>
      <c r="CG45" s="8">
        <f t="shared" si="77"/>
        <v>331.82944638668846</v>
      </c>
      <c r="CH45" s="8">
        <f t="shared" si="77"/>
        <v>826.37913376617621</v>
      </c>
      <c r="CI45" s="8">
        <f t="shared" si="77"/>
        <v>5258.0888423874221</v>
      </c>
      <c r="CJ45" s="7">
        <f t="shared" si="76"/>
        <v>1687.6307853760611</v>
      </c>
      <c r="CK45" s="8">
        <f t="shared" si="76"/>
        <v>39.194520132255228</v>
      </c>
      <c r="CL45" s="8">
        <f t="shared" si="76"/>
        <v>1349.6322204591002</v>
      </c>
      <c r="CM45" s="8">
        <f t="shared" si="76"/>
        <v>3076.4575259674166</v>
      </c>
      <c r="CN45" s="8">
        <f t="shared" si="76"/>
        <v>8334.5463683548405</v>
      </c>
      <c r="CO45" s="7">
        <f t="shared" si="69"/>
        <v>4529.1490488428117</v>
      </c>
      <c r="CP45" s="8">
        <f t="shared" si="69"/>
        <v>982.83331447610271</v>
      </c>
      <c r="CQ45" s="8">
        <f t="shared" si="69"/>
        <v>5511.9823633189153</v>
      </c>
      <c r="CR45" s="8">
        <f t="shared" si="69"/>
        <v>2831.9584723293715</v>
      </c>
      <c r="CS45" s="8">
        <f t="shared" si="69"/>
        <v>0</v>
      </c>
      <c r="CT45" s="8">
        <f t="shared" si="69"/>
        <v>8343.9408356482872</v>
      </c>
      <c r="CU45" s="7">
        <f t="shared" si="69"/>
        <v>5109.1438906679068</v>
      </c>
      <c r="CV45" s="8">
        <f t="shared" si="69"/>
        <v>83.093979523100643</v>
      </c>
      <c r="CW45" s="8">
        <f t="shared" si="69"/>
        <v>391.4048531439945</v>
      </c>
      <c r="CX45" s="8">
        <f t="shared" si="69"/>
        <v>4542.4604137877077</v>
      </c>
      <c r="CY45" s="8">
        <f t="shared" si="69"/>
        <v>10126.103137122709</v>
      </c>
      <c r="CZ45" s="8">
        <f t="shared" si="69"/>
        <v>309.39322212965959</v>
      </c>
      <c r="DA45" s="8">
        <f t="shared" si="69"/>
        <v>-2091.5555236040827</v>
      </c>
      <c r="DB45" s="8">
        <f t="shared" si="69"/>
        <v>-1782.1623014744234</v>
      </c>
      <c r="DC45" s="7">
        <f t="shared" si="69"/>
        <v>1102.5078234030245</v>
      </c>
      <c r="DD45" s="8">
        <f t="shared" si="67"/>
        <v>70.861823044432967</v>
      </c>
      <c r="DE45" s="8">
        <f t="shared" si="58"/>
        <v>87.511149824194348</v>
      </c>
      <c r="DF45" s="8">
        <f t="shared" si="58"/>
        <v>1260.8807962716519</v>
      </c>
      <c r="DG45" s="8">
        <f t="shared" si="58"/>
        <v>6772.8631595905681</v>
      </c>
      <c r="DH45" s="7">
        <f t="shared" si="58"/>
        <v>736.57547841288124</v>
      </c>
      <c r="DI45" s="8">
        <f t="shared" si="58"/>
        <v>19.231552838188083</v>
      </c>
      <c r="DJ45" s="8">
        <f t="shared" si="58"/>
        <v>507.12604851524401</v>
      </c>
      <c r="DK45" s="8">
        <f t="shared" si="58"/>
        <v>1262.9330797663133</v>
      </c>
      <c r="DL45" s="8">
        <f t="shared" si="55"/>
        <v>8035.7962393568814</v>
      </c>
      <c r="DM45" s="7">
        <f t="shared" si="55"/>
        <v>2579.1608938258842</v>
      </c>
      <c r="DN45" s="8">
        <f t="shared" si="55"/>
        <v>59.899934543359237</v>
      </c>
      <c r="DO45" s="8">
        <f t="shared" si="55"/>
        <v>2062.6067468186407</v>
      </c>
      <c r="DP45" s="8">
        <f t="shared" si="55"/>
        <v>4701.6675751878847</v>
      </c>
      <c r="DQ45" s="12">
        <f t="shared" si="55"/>
        <v>12737.463814544768</v>
      </c>
      <c r="DR45" s="11">
        <f t="shared" si="11"/>
        <v>2804.0136400000001</v>
      </c>
      <c r="DS45" s="11">
        <f t="shared" si="12"/>
        <v>1172.451</v>
      </c>
      <c r="DT45" s="11">
        <f t="shared" si="12"/>
        <v>0</v>
      </c>
      <c r="DU45" s="12">
        <f t="shared" si="13"/>
        <v>3976.4646400000001</v>
      </c>
      <c r="DV45" s="8">
        <f t="shared" si="14"/>
        <v>2571.6681000000003</v>
      </c>
      <c r="DW45" s="8">
        <f t="shared" si="14"/>
        <v>63.738799999999998</v>
      </c>
      <c r="DX45" s="8">
        <f t="shared" si="14"/>
        <v>198.27463999999998</v>
      </c>
      <c r="DY45" s="8">
        <f t="shared" si="15"/>
        <v>1880.6110000000001</v>
      </c>
      <c r="DZ45" s="12">
        <f t="shared" si="16"/>
        <v>4714.2925400000004</v>
      </c>
      <c r="EA45" s="11">
        <f t="shared" si="17"/>
        <v>3326.8769400000001</v>
      </c>
      <c r="EB45" s="11">
        <f t="shared" si="18"/>
        <v>1172.451</v>
      </c>
      <c r="EC45" s="11">
        <f t="shared" si="18"/>
        <v>0</v>
      </c>
      <c r="ED45" s="12">
        <f t="shared" si="19"/>
        <v>4499.3279400000001</v>
      </c>
      <c r="EE45" s="8">
        <f t="shared" si="20"/>
        <v>2876.6156000000001</v>
      </c>
      <c r="EF45" s="8">
        <f t="shared" si="20"/>
        <v>71.700800000000001</v>
      </c>
      <c r="EG45" s="8">
        <f t="shared" si="20"/>
        <v>408.22843999999998</v>
      </c>
      <c r="EH45" s="8">
        <f t="shared" si="21"/>
        <v>1880.6110000000001</v>
      </c>
      <c r="EI45" s="12">
        <f t="shared" si="22"/>
        <v>5237.1558400000004</v>
      </c>
      <c r="EJ45" s="11">
        <f t="shared" si="23"/>
        <v>5273.4008400000002</v>
      </c>
      <c r="EK45" s="11">
        <f t="shared" si="24"/>
        <v>1172.451</v>
      </c>
      <c r="EL45" s="11">
        <f t="shared" si="24"/>
        <v>0</v>
      </c>
      <c r="EM45" s="12">
        <f t="shared" si="25"/>
        <v>6445.8518400000003</v>
      </c>
      <c r="EN45" s="8">
        <f t="shared" si="26"/>
        <v>3944.4066000000003</v>
      </c>
      <c r="EO45" s="8">
        <f t="shared" si="26"/>
        <v>96.499799999999993</v>
      </c>
      <c r="EP45" s="8">
        <f t="shared" si="26"/>
        <v>1262.1623399999999</v>
      </c>
      <c r="EQ45" s="8">
        <f t="shared" si="27"/>
        <v>1880.6110000000001</v>
      </c>
      <c r="ER45" s="12">
        <f t="shared" si="28"/>
        <v>7183.6797400000005</v>
      </c>
      <c r="ES45" s="8">
        <f t="shared" si="50"/>
        <v>4285.2988868835055</v>
      </c>
      <c r="ET45" s="8">
        <f t="shared" si="50"/>
        <v>1791.8254367783506</v>
      </c>
      <c r="EU45" s="8">
        <f t="shared" si="50"/>
        <v>0</v>
      </c>
      <c r="EV45" s="12">
        <f t="shared" si="50"/>
        <v>6077.1243236618566</v>
      </c>
      <c r="EW45" s="14">
        <f t="shared" si="51"/>
        <v>3805.1461058994851</v>
      </c>
      <c r="EX45" s="14">
        <f t="shared" si="51"/>
        <v>171.27128465206187</v>
      </c>
      <c r="EY45" s="14">
        <f t="shared" si="51"/>
        <v>189.78710606561859</v>
      </c>
      <c r="EZ45" s="14">
        <f t="shared" si="51"/>
        <v>1416.7260635824744</v>
      </c>
      <c r="FA45" s="15">
        <f t="shared" si="51"/>
        <v>5582.9305601996393</v>
      </c>
      <c r="FB45" s="14">
        <f t="shared" si="75"/>
        <v>5084.376853380928</v>
      </c>
      <c r="FC45" s="14">
        <f t="shared" si="75"/>
        <v>1791.8254367783506</v>
      </c>
      <c r="FD45" s="14">
        <f t="shared" si="75"/>
        <v>0</v>
      </c>
      <c r="FE45" s="15">
        <f t="shared" si="75"/>
        <v>6876.2022901592791</v>
      </c>
      <c r="FF45" s="14">
        <f t="shared" si="75"/>
        <v>4396.2545163195882</v>
      </c>
      <c r="FG45" s="14">
        <f t="shared" si="75"/>
        <v>109.57841076288661</v>
      </c>
      <c r="FH45" s="14">
        <f t="shared" si="75"/>
        <v>623.88458264639178</v>
      </c>
      <c r="FI45" s="14">
        <f t="shared" si="75"/>
        <v>2874.0873831701033</v>
      </c>
      <c r="FJ45" s="15">
        <f t="shared" si="75"/>
        <v>8003.8048928989701</v>
      </c>
      <c r="FK45" s="14">
        <f t="shared" si="75"/>
        <v>8059.1971548835063</v>
      </c>
      <c r="FL45" s="8">
        <f t="shared" si="75"/>
        <v>1791.8254367783506</v>
      </c>
      <c r="FM45" s="8">
        <f t="shared" si="75"/>
        <v>0</v>
      </c>
      <c r="FN45" s="12">
        <f t="shared" si="75"/>
        <v>9851.0225916618565</v>
      </c>
      <c r="FO45" s="8">
        <f t="shared" si="75"/>
        <v>6028.1308804175269</v>
      </c>
      <c r="FP45" s="8">
        <f t="shared" si="75"/>
        <v>147.47805774742267</v>
      </c>
      <c r="FQ45" s="8">
        <f t="shared" si="75"/>
        <v>1928.9288730664948</v>
      </c>
      <c r="FR45" s="8">
        <f t="shared" si="65"/>
        <v>2874.0873831701033</v>
      </c>
      <c r="FS45" s="12">
        <f t="shared" si="65"/>
        <v>10978.625194401548</v>
      </c>
      <c r="FT45" s="14">
        <f t="shared" si="68"/>
        <v>4431.7097086212461</v>
      </c>
      <c r="FU45" s="14">
        <f t="shared" si="68"/>
        <v>1853.0446519449483</v>
      </c>
      <c r="FV45" s="14">
        <f t="shared" si="68"/>
        <v>0</v>
      </c>
      <c r="FW45" s="15">
        <f t="shared" si="68"/>
        <v>6284.754360566194</v>
      </c>
      <c r="FX45" s="14">
        <f t="shared" si="68"/>
        <v>4064.4903874724209</v>
      </c>
      <c r="FY45" s="14">
        <f t="shared" si="68"/>
        <v>100.73840396007056</v>
      </c>
      <c r="FZ45" s="14">
        <f t="shared" si="66"/>
        <v>313.37067499478434</v>
      </c>
      <c r="GA45" s="14">
        <f t="shared" si="66"/>
        <v>2972.2829832025745</v>
      </c>
      <c r="GB45" s="15">
        <f t="shared" si="66"/>
        <v>7450.8824496298503</v>
      </c>
      <c r="GC45" s="14">
        <f t="shared" si="66"/>
        <v>5258.0888423874221</v>
      </c>
      <c r="GD45" s="14">
        <f t="shared" si="66"/>
        <v>1853.0446519449483</v>
      </c>
      <c r="GE45" s="14">
        <f t="shared" si="66"/>
        <v>0</v>
      </c>
      <c r="GF45" s="15">
        <f t="shared" si="66"/>
        <v>7111.1334943323709</v>
      </c>
      <c r="GG45" s="14">
        <f t="shared" si="66"/>
        <v>4546.4562299673162</v>
      </c>
      <c r="GH45" s="14">
        <f t="shared" si="66"/>
        <v>113.32224884466332</v>
      </c>
      <c r="GI45" s="14">
        <f t="shared" si="66"/>
        <v>645.20012138147285</v>
      </c>
      <c r="GJ45" s="14">
        <f t="shared" si="56"/>
        <v>2972.2829832025745</v>
      </c>
      <c r="GK45" s="15">
        <f t="shared" si="56"/>
        <v>8277.2615833960263</v>
      </c>
      <c r="GL45" s="14">
        <f t="shared" si="56"/>
        <v>8334.5463683548405</v>
      </c>
      <c r="GM45" s="14">
        <f t="shared" si="56"/>
        <v>1853.0446519449483</v>
      </c>
      <c r="GN45" s="14">
        <f t="shared" si="56"/>
        <v>0</v>
      </c>
      <c r="GO45" s="15">
        <f t="shared" si="56"/>
        <v>10187.591020299787</v>
      </c>
      <c r="GP45" s="14">
        <f t="shared" si="54"/>
        <v>6234.0870153433771</v>
      </c>
      <c r="GQ45" s="14">
        <f t="shared" si="54"/>
        <v>152.51676897691854</v>
      </c>
      <c r="GR45" s="14">
        <f t="shared" si="54"/>
        <v>1994.832341840573</v>
      </c>
      <c r="GS45" s="14">
        <f t="shared" si="54"/>
        <v>2972.2829832025745</v>
      </c>
      <c r="GT45" s="15">
        <f t="shared" si="54"/>
        <v>11353.719109363443</v>
      </c>
      <c r="GU45" s="14">
        <f t="shared" si="72"/>
        <v>6772.8631595905681</v>
      </c>
      <c r="GV45" s="14">
        <f t="shared" si="72"/>
        <v>2831.9584723293715</v>
      </c>
      <c r="GW45" s="14">
        <f t="shared" si="72"/>
        <v>0</v>
      </c>
      <c r="GX45" s="15">
        <f t="shared" si="72"/>
        <v>9604.8216319199382</v>
      </c>
      <c r="GY45" s="14">
        <f t="shared" si="72"/>
        <v>6211.651714070932</v>
      </c>
      <c r="GZ45" s="14">
        <f t="shared" si="72"/>
        <v>153.95580256753362</v>
      </c>
      <c r="HA45" s="14">
        <f t="shared" si="70"/>
        <v>478.91600296818888</v>
      </c>
      <c r="HB45" s="14">
        <f t="shared" si="70"/>
        <v>4542.4604137877077</v>
      </c>
      <c r="HC45" s="15">
        <f t="shared" si="70"/>
        <v>11386.983933394362</v>
      </c>
      <c r="HD45" s="14">
        <f t="shared" si="70"/>
        <v>8035.7962393568814</v>
      </c>
      <c r="HE45" s="14">
        <f t="shared" si="70"/>
        <v>2831.9584723293715</v>
      </c>
      <c r="HF45" s="14">
        <f t="shared" si="70"/>
        <v>0</v>
      </c>
      <c r="HG45" s="15">
        <f t="shared" si="70"/>
        <v>10867.754711686253</v>
      </c>
      <c r="HH45" s="14">
        <f t="shared" si="70"/>
        <v>6948.2271924838133</v>
      </c>
      <c r="HI45" s="14">
        <f t="shared" si="70"/>
        <v>173.18735540572169</v>
      </c>
      <c r="HJ45" s="14">
        <f t="shared" si="70"/>
        <v>986.04205148343294</v>
      </c>
      <c r="HK45" s="14">
        <f t="shared" si="60"/>
        <v>4542.4604137877077</v>
      </c>
      <c r="HL45" s="15">
        <f t="shared" si="60"/>
        <v>12649.917013160675</v>
      </c>
      <c r="HM45" s="14">
        <f t="shared" si="60"/>
        <v>12737.463814544768</v>
      </c>
      <c r="HN45" s="14">
        <f t="shared" si="60"/>
        <v>2831.9584723293715</v>
      </c>
      <c r="HO45" s="14">
        <f t="shared" si="60"/>
        <v>0</v>
      </c>
      <c r="HP45" s="15">
        <f t="shared" si="60"/>
        <v>15569.422286874138</v>
      </c>
      <c r="HQ45" s="14">
        <f t="shared" si="59"/>
        <v>9527.3880863096965</v>
      </c>
      <c r="HR45" s="14">
        <f t="shared" si="59"/>
        <v>233.08728994908091</v>
      </c>
      <c r="HS45" s="14">
        <f t="shared" si="59"/>
        <v>3048.6487983020738</v>
      </c>
      <c r="HT45" s="14">
        <f t="shared" si="59"/>
        <v>4542.4604137877077</v>
      </c>
      <c r="HU45" s="15">
        <f t="shared" si="59"/>
        <v>17351.58458834856</v>
      </c>
    </row>
    <row r="46" spans="1:229" x14ac:dyDescent="0.3">
      <c r="A46" s="5" t="str">
        <f>[1]Download!A46</f>
        <v>FY2002</v>
      </c>
      <c r="B46" s="1" t="s">
        <v>177</v>
      </c>
      <c r="C46" s="6">
        <f>[1]Download!C46</f>
        <v>641729</v>
      </c>
      <c r="D46" s="17">
        <f>[1]Download!D46</f>
        <v>1.4992920353982302</v>
      </c>
      <c r="E46" s="16">
        <v>21.65</v>
      </c>
      <c r="F46" s="7">
        <f>[1]Download!F46</f>
        <v>1320.1</v>
      </c>
      <c r="G46" s="8">
        <f>[1]Download!G46+[1]Download!H46</f>
        <v>347.9</v>
      </c>
      <c r="H46" s="8">
        <f t="shared" si="6"/>
        <v>1668</v>
      </c>
      <c r="I46" s="8">
        <f>[1]Download!K46</f>
        <v>1112.6010000000001</v>
      </c>
      <c r="J46" s="8">
        <f>[1]Download!J46</f>
        <v>0</v>
      </c>
      <c r="K46" s="8">
        <f t="shared" si="7"/>
        <v>2780.6010000000001</v>
      </c>
      <c r="L46" s="7">
        <f>[1]Download!N46/1000</f>
        <v>2256.48</v>
      </c>
      <c r="M46" s="8">
        <f>[1]Download!R46/1000</f>
        <v>62.134999999999998</v>
      </c>
      <c r="N46" s="8">
        <f>[1]Download!AD46/1000</f>
        <v>208.26129999999998</v>
      </c>
      <c r="O46" s="8">
        <f>[1]Download!V46/1000</f>
        <v>1112.6010000000001</v>
      </c>
      <c r="P46" s="8">
        <f t="shared" si="8"/>
        <v>3639.4773000000005</v>
      </c>
      <c r="Q46" s="8">
        <f>[1]Download!Z46/1000</f>
        <v>57.768099999999997</v>
      </c>
      <c r="R46" s="8">
        <f t="shared" si="9"/>
        <v>-916.64440000000002</v>
      </c>
      <c r="S46" s="8">
        <f t="shared" si="0"/>
        <v>-858.87630000000001</v>
      </c>
      <c r="T46" s="7">
        <f>[1]Download!O46/1000</f>
        <v>464.85240000000005</v>
      </c>
      <c r="U46" s="8">
        <f>[1]Download!S46/1000</f>
        <v>29.049099999999999</v>
      </c>
      <c r="V46" s="8">
        <f>[1]Download!AE46/1000</f>
        <v>95.317220000000006</v>
      </c>
      <c r="W46" s="8">
        <f t="shared" si="30"/>
        <v>589.21872000000008</v>
      </c>
      <c r="X46" s="8">
        <f t="shared" si="31"/>
        <v>2257.2187200000003</v>
      </c>
      <c r="Y46" s="7">
        <f>[1]Download!Q46/1000</f>
        <v>327.7756</v>
      </c>
      <c r="Z46" s="8">
        <f>[1]Download!U46/1000</f>
        <v>17.527999999999999</v>
      </c>
      <c r="AA46" s="8">
        <f>[1]Download!AG46/1000</f>
        <v>184.66210000000001</v>
      </c>
      <c r="AB46" s="8">
        <f t="shared" si="32"/>
        <v>529.96569999999997</v>
      </c>
      <c r="AC46" s="8">
        <f t="shared" si="33"/>
        <v>2787.1844200000005</v>
      </c>
      <c r="AD46" s="7">
        <f>[1]Download!P46/1000</f>
        <v>1267.6610000000001</v>
      </c>
      <c r="AE46" s="8">
        <f>[1]Download!T46/1000</f>
        <v>24.848299999999998</v>
      </c>
      <c r="AF46" s="8">
        <f>[1]Download!AF46/1000</f>
        <v>992.02170000000001</v>
      </c>
      <c r="AG46" s="8">
        <f t="shared" si="34"/>
        <v>2284.5309999999999</v>
      </c>
      <c r="AH46" s="8">
        <f t="shared" si="35"/>
        <v>5071.7154200000004</v>
      </c>
      <c r="AI46" s="7">
        <f t="shared" si="44"/>
        <v>1979.2154159292036</v>
      </c>
      <c r="AJ46" s="8">
        <f t="shared" si="45"/>
        <v>521.60369911504426</v>
      </c>
      <c r="AK46" s="8">
        <f t="shared" si="46"/>
        <v>2500.8191150442481</v>
      </c>
      <c r="AL46" s="8">
        <f t="shared" si="47"/>
        <v>1668.1138178761064</v>
      </c>
      <c r="AM46" s="8">
        <f t="shared" si="48"/>
        <v>0</v>
      </c>
      <c r="AN46" s="8">
        <f t="shared" si="49"/>
        <v>4168.9329329203547</v>
      </c>
      <c r="AO46" s="7">
        <f t="shared" si="63"/>
        <v>3383.1224920353984</v>
      </c>
      <c r="AP46" s="8">
        <f t="shared" ref="AP46:BD62" si="78">M46*$D46</f>
        <v>93.158510619469027</v>
      </c>
      <c r="AQ46" s="8">
        <f t="shared" si="78"/>
        <v>312.24450837168138</v>
      </c>
      <c r="AR46" s="8">
        <f t="shared" si="78"/>
        <v>1668.1138178761064</v>
      </c>
      <c r="AS46" s="8">
        <f t="shared" si="78"/>
        <v>5456.6393289026555</v>
      </c>
      <c r="AT46" s="8">
        <f t="shared" si="78"/>
        <v>86.611252230088496</v>
      </c>
      <c r="AU46" s="8">
        <f t="shared" si="78"/>
        <v>-1374.3176482123895</v>
      </c>
      <c r="AV46" s="8">
        <f t="shared" si="78"/>
        <v>-1287.706395982301</v>
      </c>
      <c r="AW46" s="7">
        <f t="shared" si="78"/>
        <v>696.94950095575234</v>
      </c>
      <c r="AX46" s="8">
        <f t="shared" si="78"/>
        <v>43.553084265486724</v>
      </c>
      <c r="AY46" s="8">
        <f t="shared" si="78"/>
        <v>142.90834878230089</v>
      </c>
      <c r="AZ46" s="8">
        <f t="shared" si="78"/>
        <v>883.41093400353998</v>
      </c>
      <c r="BA46" s="8">
        <f t="shared" si="78"/>
        <v>3384.2300490477883</v>
      </c>
      <c r="BB46" s="7">
        <f t="shared" si="78"/>
        <v>491.43134647787616</v>
      </c>
      <c r="BC46" s="8">
        <f t="shared" si="78"/>
        <v>26.279590796460177</v>
      </c>
      <c r="BD46" s="8">
        <f t="shared" si="78"/>
        <v>276.86241576991154</v>
      </c>
      <c r="BE46" s="8">
        <f t="shared" si="73"/>
        <v>794.57335304424782</v>
      </c>
      <c r="BF46" s="8">
        <f t="shared" si="71"/>
        <v>4178.8034020920368</v>
      </c>
      <c r="BG46" s="7">
        <f t="shared" si="62"/>
        <v>1900.594040884956</v>
      </c>
      <c r="BH46" s="8">
        <f t="shared" si="62"/>
        <v>37.25485828318584</v>
      </c>
      <c r="BI46" s="8">
        <f t="shared" si="62"/>
        <v>1487.3302337522125</v>
      </c>
      <c r="BJ46" s="8">
        <f t="shared" si="62"/>
        <v>3425.1791329203543</v>
      </c>
      <c r="BK46" s="8">
        <f t="shared" si="62"/>
        <v>7603.9825350123901</v>
      </c>
      <c r="BL46" s="7">
        <f t="shared" si="74"/>
        <v>2057.0988688371572</v>
      </c>
      <c r="BM46" s="8">
        <f t="shared" si="74"/>
        <v>542.12915420683805</v>
      </c>
      <c r="BN46" s="8">
        <f t="shared" si="74"/>
        <v>2599.2280230439956</v>
      </c>
      <c r="BO46" s="8">
        <f t="shared" si="74"/>
        <v>1733.7552144285205</v>
      </c>
      <c r="BP46" s="8">
        <f t="shared" si="74"/>
        <v>0</v>
      </c>
      <c r="BQ46" s="8">
        <f t="shared" si="74"/>
        <v>4332.9832374725156</v>
      </c>
      <c r="BR46" s="7">
        <f t="shared" si="74"/>
        <v>3516.250629159661</v>
      </c>
      <c r="BS46" s="8">
        <f t="shared" si="74"/>
        <v>96.82436043875218</v>
      </c>
      <c r="BT46" s="8">
        <f t="shared" si="74"/>
        <v>324.53153901413208</v>
      </c>
      <c r="BU46" s="8">
        <f t="shared" si="74"/>
        <v>1733.7552144285205</v>
      </c>
      <c r="BV46" s="8">
        <f t="shared" si="74"/>
        <v>5671.3617430410659</v>
      </c>
      <c r="BW46" s="8">
        <f t="shared" si="74"/>
        <v>90.019463044369189</v>
      </c>
      <c r="BX46" s="8">
        <f t="shared" si="74"/>
        <v>-1428.3979686129192</v>
      </c>
      <c r="BY46" s="8">
        <f t="shared" si="74"/>
        <v>-1338.3785055685501</v>
      </c>
      <c r="BZ46" s="7">
        <f t="shared" si="74"/>
        <v>724.37493085087328</v>
      </c>
      <c r="CA46" s="8">
        <f t="shared" si="74"/>
        <v>45.266927316671051</v>
      </c>
      <c r="CB46" s="8">
        <f t="shared" si="77"/>
        <v>148.53188807113284</v>
      </c>
      <c r="CC46" s="8">
        <f t="shared" si="77"/>
        <v>918.17374623867715</v>
      </c>
      <c r="CD46" s="8">
        <f t="shared" si="77"/>
        <v>3517.4017692826724</v>
      </c>
      <c r="CE46" s="7">
        <f t="shared" si="77"/>
        <v>510.7694992746159</v>
      </c>
      <c r="CF46" s="8">
        <f t="shared" si="77"/>
        <v>27.313710304505481</v>
      </c>
      <c r="CG46" s="8">
        <f t="shared" si="77"/>
        <v>287.75713735860467</v>
      </c>
      <c r="CH46" s="8">
        <f t="shared" si="77"/>
        <v>825.84034693772605</v>
      </c>
      <c r="CI46" s="8">
        <f t="shared" si="77"/>
        <v>4343.2421162203991</v>
      </c>
      <c r="CJ46" s="7">
        <f t="shared" si="76"/>
        <v>1975.3836899999844</v>
      </c>
      <c r="CK46" s="8">
        <f t="shared" si="76"/>
        <v>38.720861921465286</v>
      </c>
      <c r="CL46" s="8">
        <f t="shared" si="76"/>
        <v>1545.8576751245464</v>
      </c>
      <c r="CM46" s="8">
        <f t="shared" si="76"/>
        <v>3559.9622270459959</v>
      </c>
      <c r="CN46" s="8">
        <f t="shared" si="76"/>
        <v>7903.204343266395</v>
      </c>
      <c r="CO46" s="7">
        <f t="shared" si="69"/>
        <v>3084.1919500742583</v>
      </c>
      <c r="CP46" s="8">
        <f t="shared" si="69"/>
        <v>812.80992305949121</v>
      </c>
      <c r="CQ46" s="8">
        <f t="shared" si="69"/>
        <v>3897.00187313375</v>
      </c>
      <c r="CR46" s="8">
        <f t="shared" si="69"/>
        <v>2599.4053843228317</v>
      </c>
      <c r="CS46" s="8">
        <f t="shared" si="69"/>
        <v>0</v>
      </c>
      <c r="CT46" s="8">
        <f t="shared" si="69"/>
        <v>6496.4072574565807</v>
      </c>
      <c r="CU46" s="7">
        <f t="shared" si="69"/>
        <v>5271.8865627630958</v>
      </c>
      <c r="CV46" s="8">
        <f t="shared" si="69"/>
        <v>145.16799243834862</v>
      </c>
      <c r="CW46" s="8">
        <f t="shared" si="69"/>
        <v>486.56755167941822</v>
      </c>
      <c r="CX46" s="8">
        <f t="shared" si="69"/>
        <v>2599.4053843228317</v>
      </c>
      <c r="CY46" s="8">
        <f t="shared" si="69"/>
        <v>8503.0274912036948</v>
      </c>
      <c r="CZ46" s="8">
        <f t="shared" si="69"/>
        <v>134.96546397324803</v>
      </c>
      <c r="DA46" s="8">
        <f t="shared" si="69"/>
        <v>-2141.5856977203607</v>
      </c>
      <c r="DB46" s="8">
        <f t="shared" si="69"/>
        <v>-2006.6202337471129</v>
      </c>
      <c r="DC46" s="7">
        <f t="shared" si="69"/>
        <v>1086.0495644668581</v>
      </c>
      <c r="DD46" s="8">
        <f t="shared" si="67"/>
        <v>67.868343592835487</v>
      </c>
      <c r="DE46" s="8">
        <f t="shared" si="58"/>
        <v>222.69267678771087</v>
      </c>
      <c r="DF46" s="8">
        <f t="shared" si="58"/>
        <v>1376.6105848474044</v>
      </c>
      <c r="DG46" s="8">
        <f t="shared" si="58"/>
        <v>5273.612457981154</v>
      </c>
      <c r="DH46" s="7">
        <f t="shared" si="58"/>
        <v>765.79264218677372</v>
      </c>
      <c r="DI46" s="8">
        <f t="shared" si="58"/>
        <v>40.951228316719636</v>
      </c>
      <c r="DJ46" s="8">
        <f t="shared" si="58"/>
        <v>431.43198417075047</v>
      </c>
      <c r="DK46" s="8">
        <f t="shared" si="58"/>
        <v>1238.175854674244</v>
      </c>
      <c r="DL46" s="8">
        <f t="shared" si="55"/>
        <v>6511.7883126553988</v>
      </c>
      <c r="DM46" s="7">
        <f t="shared" si="55"/>
        <v>2961.6770332725432</v>
      </c>
      <c r="DN46" s="8">
        <f t="shared" si="55"/>
        <v>58.053879882607518</v>
      </c>
      <c r="DO46" s="8">
        <f t="shared" si="55"/>
        <v>2317.6921001734572</v>
      </c>
      <c r="DP46" s="8">
        <f t="shared" si="55"/>
        <v>5337.4230133286073</v>
      </c>
      <c r="DQ46" s="12">
        <f t="shared" si="55"/>
        <v>11849.211325984006</v>
      </c>
      <c r="DR46" s="11">
        <f t="shared" si="11"/>
        <v>2257.2187199999998</v>
      </c>
      <c r="DS46" s="11">
        <f t="shared" si="12"/>
        <v>1112.6010000000001</v>
      </c>
      <c r="DT46" s="11">
        <f t="shared" si="12"/>
        <v>0</v>
      </c>
      <c r="DU46" s="12">
        <f t="shared" si="13"/>
        <v>3369.81972</v>
      </c>
      <c r="DV46" s="8">
        <f t="shared" si="14"/>
        <v>2721.3324000000002</v>
      </c>
      <c r="DW46" s="8">
        <f t="shared" si="14"/>
        <v>91.184100000000001</v>
      </c>
      <c r="DX46" s="8">
        <f t="shared" si="14"/>
        <v>303.57851999999997</v>
      </c>
      <c r="DY46" s="8">
        <f t="shared" si="15"/>
        <v>1112.6010000000001</v>
      </c>
      <c r="DZ46" s="12">
        <f t="shared" si="16"/>
        <v>4228.6960200000003</v>
      </c>
      <c r="EA46" s="11">
        <f t="shared" si="17"/>
        <v>2787.1844199999996</v>
      </c>
      <c r="EB46" s="11">
        <f t="shared" si="18"/>
        <v>1112.6010000000001</v>
      </c>
      <c r="EC46" s="11">
        <f t="shared" si="18"/>
        <v>0</v>
      </c>
      <c r="ED46" s="12">
        <f t="shared" si="19"/>
        <v>3899.7854199999997</v>
      </c>
      <c r="EE46" s="8">
        <f t="shared" si="20"/>
        <v>3049.1080000000002</v>
      </c>
      <c r="EF46" s="8">
        <f t="shared" si="20"/>
        <v>108.71209999999999</v>
      </c>
      <c r="EG46" s="8">
        <f t="shared" si="20"/>
        <v>488.24061999999998</v>
      </c>
      <c r="EH46" s="8">
        <f t="shared" si="21"/>
        <v>1112.6010000000001</v>
      </c>
      <c r="EI46" s="12">
        <f t="shared" si="22"/>
        <v>4758.6617200000001</v>
      </c>
      <c r="EJ46" s="11">
        <f t="shared" si="23"/>
        <v>5071.7154199999995</v>
      </c>
      <c r="EK46" s="11">
        <f t="shared" si="24"/>
        <v>1112.6010000000001</v>
      </c>
      <c r="EL46" s="11">
        <f t="shared" si="24"/>
        <v>0</v>
      </c>
      <c r="EM46" s="12">
        <f t="shared" si="25"/>
        <v>6184.3164199999992</v>
      </c>
      <c r="EN46" s="8">
        <f t="shared" si="26"/>
        <v>4316.7690000000002</v>
      </c>
      <c r="EO46" s="8">
        <f t="shared" si="26"/>
        <v>133.56039999999999</v>
      </c>
      <c r="EP46" s="8">
        <f t="shared" si="26"/>
        <v>1480.26232</v>
      </c>
      <c r="EQ46" s="8">
        <f t="shared" si="27"/>
        <v>1112.6010000000001</v>
      </c>
      <c r="ER46" s="12">
        <f t="shared" si="28"/>
        <v>7043.1927200000009</v>
      </c>
      <c r="ES46" s="8">
        <f t="shared" si="50"/>
        <v>3384.2300490477878</v>
      </c>
      <c r="ET46" s="8">
        <f t="shared" si="50"/>
        <v>1668.1138178761064</v>
      </c>
      <c r="EU46" s="8">
        <f t="shared" si="50"/>
        <v>0</v>
      </c>
      <c r="EV46" s="12">
        <f t="shared" si="50"/>
        <v>5052.343866923894</v>
      </c>
      <c r="EW46" s="14">
        <f t="shared" si="51"/>
        <v>3707.9971864424788</v>
      </c>
      <c r="EX46" s="14">
        <f t="shared" si="51"/>
        <v>102.18604782300885</v>
      </c>
      <c r="EY46" s="14">
        <f t="shared" si="51"/>
        <v>211.98004317876109</v>
      </c>
      <c r="EZ46" s="14">
        <f t="shared" si="51"/>
        <v>2258.5350214159294</v>
      </c>
      <c r="FA46" s="15">
        <f t="shared" si="51"/>
        <v>6280.6982988601776</v>
      </c>
      <c r="FB46" s="14">
        <f t="shared" si="75"/>
        <v>4178.803402092035</v>
      </c>
      <c r="FC46" s="14">
        <f t="shared" si="75"/>
        <v>1668.1138178761064</v>
      </c>
      <c r="FD46" s="14">
        <f t="shared" si="75"/>
        <v>0</v>
      </c>
      <c r="FE46" s="15">
        <f t="shared" si="75"/>
        <v>5846.9172199681416</v>
      </c>
      <c r="FF46" s="14">
        <f t="shared" si="75"/>
        <v>4571.5033394690272</v>
      </c>
      <c r="FG46" s="14">
        <f t="shared" si="75"/>
        <v>162.99118568141594</v>
      </c>
      <c r="FH46" s="14">
        <f t="shared" si="75"/>
        <v>732.0152729238938</v>
      </c>
      <c r="FI46" s="14">
        <f t="shared" si="75"/>
        <v>1668.1138178761064</v>
      </c>
      <c r="FJ46" s="15">
        <f t="shared" si="75"/>
        <v>7134.6236159504433</v>
      </c>
      <c r="FK46" s="14">
        <f t="shared" si="75"/>
        <v>7603.9825350123892</v>
      </c>
      <c r="FL46" s="8">
        <f t="shared" si="75"/>
        <v>1668.1138178761064</v>
      </c>
      <c r="FM46" s="8">
        <f t="shared" si="75"/>
        <v>0</v>
      </c>
      <c r="FN46" s="12">
        <f t="shared" si="75"/>
        <v>9272.0963528884949</v>
      </c>
      <c r="FO46" s="8">
        <f t="shared" si="75"/>
        <v>6472.0973803539828</v>
      </c>
      <c r="FP46" s="8">
        <f t="shared" si="75"/>
        <v>200.24604396460177</v>
      </c>
      <c r="FQ46" s="8">
        <f t="shared" si="75"/>
        <v>2219.3455066761062</v>
      </c>
      <c r="FR46" s="8">
        <f t="shared" si="65"/>
        <v>1668.1138178761064</v>
      </c>
      <c r="FS46" s="12">
        <f t="shared" si="65"/>
        <v>10559.802748870799</v>
      </c>
      <c r="FT46" s="14">
        <f t="shared" si="68"/>
        <v>3517.4017692826719</v>
      </c>
      <c r="FU46" s="14">
        <f t="shared" si="68"/>
        <v>1733.7552144285205</v>
      </c>
      <c r="FV46" s="14">
        <f t="shared" si="68"/>
        <v>0</v>
      </c>
      <c r="FW46" s="15">
        <f t="shared" si="68"/>
        <v>5251.156983711192</v>
      </c>
      <c r="FX46" s="14">
        <f t="shared" si="68"/>
        <v>4240.6255600105342</v>
      </c>
      <c r="FY46" s="14">
        <f t="shared" si="68"/>
        <v>142.09128775542322</v>
      </c>
      <c r="FZ46" s="14">
        <f t="shared" si="66"/>
        <v>473.06342708526489</v>
      </c>
      <c r="GA46" s="14">
        <f t="shared" si="66"/>
        <v>1733.7552144285205</v>
      </c>
      <c r="GB46" s="15">
        <f t="shared" si="66"/>
        <v>6589.5354892797432</v>
      </c>
      <c r="GC46" s="14">
        <f t="shared" si="66"/>
        <v>4343.2421162203973</v>
      </c>
      <c r="GD46" s="14">
        <f t="shared" si="66"/>
        <v>1733.7552144285205</v>
      </c>
      <c r="GE46" s="14">
        <f t="shared" si="66"/>
        <v>0</v>
      </c>
      <c r="GF46" s="15">
        <f t="shared" si="66"/>
        <v>6076.9973306489183</v>
      </c>
      <c r="GG46" s="14">
        <f t="shared" si="66"/>
        <v>4751.3950592851497</v>
      </c>
      <c r="GH46" s="14">
        <f t="shared" si="66"/>
        <v>169.40499805992872</v>
      </c>
      <c r="GI46" s="14">
        <f t="shared" si="66"/>
        <v>760.82056444386967</v>
      </c>
      <c r="GJ46" s="14">
        <f t="shared" si="56"/>
        <v>1733.7552144285205</v>
      </c>
      <c r="GK46" s="15">
        <f t="shared" si="56"/>
        <v>7415.3758362174685</v>
      </c>
      <c r="GL46" s="14">
        <f t="shared" si="56"/>
        <v>7903.2043432663932</v>
      </c>
      <c r="GM46" s="14">
        <f t="shared" si="56"/>
        <v>1733.7552144285205</v>
      </c>
      <c r="GN46" s="14">
        <f t="shared" si="56"/>
        <v>0</v>
      </c>
      <c r="GO46" s="15">
        <f t="shared" si="56"/>
        <v>9636.9595576949141</v>
      </c>
      <c r="GP46" s="14">
        <f t="shared" si="54"/>
        <v>6726.7787492851348</v>
      </c>
      <c r="GQ46" s="14">
        <f t="shared" si="54"/>
        <v>208.125859981394</v>
      </c>
      <c r="GR46" s="14">
        <f t="shared" si="54"/>
        <v>2306.6782395684158</v>
      </c>
      <c r="GS46" s="14">
        <f t="shared" si="54"/>
        <v>1733.7552144285205</v>
      </c>
      <c r="GT46" s="15">
        <f t="shared" si="54"/>
        <v>10975.338063263467</v>
      </c>
      <c r="GU46" s="14">
        <f t="shared" si="72"/>
        <v>5273.6124579811531</v>
      </c>
      <c r="GV46" s="14">
        <f t="shared" si="72"/>
        <v>2599.4053843228317</v>
      </c>
      <c r="GW46" s="14">
        <f t="shared" si="72"/>
        <v>0</v>
      </c>
      <c r="GX46" s="15">
        <f t="shared" si="72"/>
        <v>7873.0178423039843</v>
      </c>
      <c r="GY46" s="14">
        <f t="shared" si="72"/>
        <v>6357.9361272299539</v>
      </c>
      <c r="GZ46" s="14">
        <f t="shared" si="72"/>
        <v>213.03633603118411</v>
      </c>
      <c r="HA46" s="14">
        <f t="shared" si="70"/>
        <v>709.26022846712908</v>
      </c>
      <c r="HB46" s="14">
        <f t="shared" si="70"/>
        <v>2599.4053843228317</v>
      </c>
      <c r="HC46" s="15">
        <f t="shared" si="70"/>
        <v>9879.6380760510983</v>
      </c>
      <c r="HD46" s="14">
        <f t="shared" si="70"/>
        <v>6511.7883126553961</v>
      </c>
      <c r="HE46" s="14">
        <f t="shared" si="70"/>
        <v>2599.4053843228317</v>
      </c>
      <c r="HF46" s="14">
        <f t="shared" si="70"/>
        <v>0</v>
      </c>
      <c r="HG46" s="15">
        <f t="shared" si="70"/>
        <v>9111.1936969782291</v>
      </c>
      <c r="HH46" s="14">
        <f t="shared" si="70"/>
        <v>7123.7287694167271</v>
      </c>
      <c r="HI46" s="14">
        <f t="shared" si="70"/>
        <v>253.98756434790377</v>
      </c>
      <c r="HJ46" s="14">
        <f t="shared" si="70"/>
        <v>1140.6922126378797</v>
      </c>
      <c r="HK46" s="14">
        <f t="shared" si="60"/>
        <v>2599.4053843228317</v>
      </c>
      <c r="HL46" s="15">
        <f t="shared" si="60"/>
        <v>11117.813930725342</v>
      </c>
      <c r="HM46" s="14">
        <f t="shared" si="60"/>
        <v>11849.211325984004</v>
      </c>
      <c r="HN46" s="14">
        <f t="shared" si="60"/>
        <v>2599.4053843228317</v>
      </c>
      <c r="HO46" s="14">
        <f t="shared" si="60"/>
        <v>0</v>
      </c>
      <c r="HP46" s="15">
        <f t="shared" si="60"/>
        <v>14448.616710306836</v>
      </c>
      <c r="HQ46" s="14">
        <f t="shared" si="59"/>
        <v>10085.405802689271</v>
      </c>
      <c r="HR46" s="14">
        <f t="shared" si="59"/>
        <v>312.04144423051127</v>
      </c>
      <c r="HS46" s="14">
        <f t="shared" si="59"/>
        <v>3458.3843128113367</v>
      </c>
      <c r="HT46" s="14">
        <f t="shared" si="59"/>
        <v>2599.4053843228317</v>
      </c>
      <c r="HU46" s="15">
        <f t="shared" si="59"/>
        <v>16455.236944053955</v>
      </c>
    </row>
    <row r="47" spans="1:229" x14ac:dyDescent="0.3">
      <c r="A47" s="5" t="str">
        <f>[1]Download!A47</f>
        <v>FY2003</v>
      </c>
      <c r="B47" s="1" t="s">
        <v>178</v>
      </c>
      <c r="C47" s="6">
        <f>[1]Download!C47</f>
        <v>649466</v>
      </c>
      <c r="D47" s="17">
        <f>[1]Download!D47</f>
        <v>1.4596184615384615</v>
      </c>
      <c r="E47" s="16">
        <v>28.59</v>
      </c>
      <c r="F47" s="7">
        <f>[1]Download!F47</f>
        <v>1639.1</v>
      </c>
      <c r="G47" s="8">
        <f>[1]Download!G47+[1]Download!H47</f>
        <v>307.8</v>
      </c>
      <c r="H47" s="8">
        <f t="shared" si="6"/>
        <v>1946.8999999999999</v>
      </c>
      <c r="I47" s="8">
        <f>[1]Download!K47</f>
        <v>925.80600000000004</v>
      </c>
      <c r="J47" s="8">
        <f>[1]Download!J47</f>
        <v>0</v>
      </c>
      <c r="K47" s="8">
        <f t="shared" si="7"/>
        <v>2872.7060000000001</v>
      </c>
      <c r="L47" s="7">
        <f>[1]Download!N47/1000</f>
        <v>2337.7139999999999</v>
      </c>
      <c r="M47" s="8">
        <f>[1]Download!R47/1000</f>
        <v>56.989599999999996</v>
      </c>
      <c r="N47" s="8">
        <f>[1]Download!AD47/1000</f>
        <v>215.1046</v>
      </c>
      <c r="O47" s="8">
        <f>[1]Download!V47/1000</f>
        <v>925.80600000000004</v>
      </c>
      <c r="P47" s="8">
        <f t="shared" si="8"/>
        <v>3535.6142</v>
      </c>
      <c r="Q47" s="8">
        <f>[1]Download!Z47/1000</f>
        <v>40.041599999999995</v>
      </c>
      <c r="R47" s="8">
        <f t="shared" si="9"/>
        <v>-702.94979999999987</v>
      </c>
      <c r="S47" s="8">
        <f t="shared" si="0"/>
        <v>-662.90819999999985</v>
      </c>
      <c r="T47" s="7">
        <f>[1]Download!O47/1000</f>
        <v>500.83670000000001</v>
      </c>
      <c r="U47" s="8">
        <f>[1]Download!S47/1000</f>
        <v>31.600200000000001</v>
      </c>
      <c r="V47" s="8">
        <f>[1]Download!AE47/1000</f>
        <v>40.730460000000001</v>
      </c>
      <c r="W47" s="8">
        <f t="shared" si="30"/>
        <v>573.16736000000003</v>
      </c>
      <c r="X47" s="8">
        <f t="shared" si="31"/>
        <v>2520.06736</v>
      </c>
      <c r="Y47" s="7">
        <f>[1]Download!Q47/1000</f>
        <v>336.90259999999995</v>
      </c>
      <c r="Z47" s="8">
        <f>[1]Download!U47/1000</f>
        <v>17.800999999999998</v>
      </c>
      <c r="AA47" s="8">
        <f>[1]Download!AG47/1000</f>
        <v>182.77</v>
      </c>
      <c r="AB47" s="8">
        <f t="shared" si="32"/>
        <v>537.47359999999992</v>
      </c>
      <c r="AC47" s="8">
        <f t="shared" si="33"/>
        <v>3057.5409599999998</v>
      </c>
      <c r="AD47" s="7">
        <f>[1]Download!P47/1000</f>
        <v>1365.3130000000001</v>
      </c>
      <c r="AE47" s="8">
        <f>[1]Download!T47/1000</f>
        <v>56.246400000000001</v>
      </c>
      <c r="AF47" s="8">
        <f>[1]Download!AF47/1000</f>
        <v>1043.5250000000001</v>
      </c>
      <c r="AG47" s="8">
        <f t="shared" si="34"/>
        <v>2465.0844000000002</v>
      </c>
      <c r="AH47" s="8">
        <f t="shared" si="35"/>
        <v>5522.62536</v>
      </c>
      <c r="AI47" s="7">
        <f t="shared" si="44"/>
        <v>2392.4606203076924</v>
      </c>
      <c r="AJ47" s="8">
        <f t="shared" si="45"/>
        <v>449.27056246153847</v>
      </c>
      <c r="AK47" s="8">
        <f t="shared" si="46"/>
        <v>2841.7311827692311</v>
      </c>
      <c r="AL47" s="8">
        <f t="shared" si="47"/>
        <v>1351.3235294030769</v>
      </c>
      <c r="AM47" s="8">
        <f t="shared" si="48"/>
        <v>0</v>
      </c>
      <c r="AN47" s="8">
        <f t="shared" si="49"/>
        <v>4193.0547121723084</v>
      </c>
      <c r="AO47" s="7">
        <f t="shared" ref="AO47:BD74" si="79">L47*$D47</f>
        <v>3412.170512196923</v>
      </c>
      <c r="AP47" s="8">
        <f t="shared" si="78"/>
        <v>83.183072275692297</v>
      </c>
      <c r="AQ47" s="8">
        <f t="shared" si="78"/>
        <v>313.97064532184618</v>
      </c>
      <c r="AR47" s="8">
        <f t="shared" si="78"/>
        <v>1351.3235294030769</v>
      </c>
      <c r="AS47" s="8">
        <f t="shared" si="78"/>
        <v>5160.6477591975381</v>
      </c>
      <c r="AT47" s="8">
        <f t="shared" si="78"/>
        <v>58.445458589538454</v>
      </c>
      <c r="AU47" s="8">
        <f t="shared" si="78"/>
        <v>-1026.0385056147691</v>
      </c>
      <c r="AV47" s="8">
        <f t="shared" si="78"/>
        <v>-967.59304702523059</v>
      </c>
      <c r="AW47" s="7">
        <f t="shared" si="78"/>
        <v>731.03049353599999</v>
      </c>
      <c r="AX47" s="8">
        <f t="shared" si="78"/>
        <v>46.124235308307696</v>
      </c>
      <c r="AY47" s="8">
        <f t="shared" si="78"/>
        <v>59.450931362953845</v>
      </c>
      <c r="AZ47" s="8">
        <f t="shared" si="78"/>
        <v>836.60566020726162</v>
      </c>
      <c r="BA47" s="8">
        <f t="shared" si="78"/>
        <v>3678.3368429764923</v>
      </c>
      <c r="BB47" s="7">
        <f t="shared" si="78"/>
        <v>491.74925470030763</v>
      </c>
      <c r="BC47" s="8">
        <f t="shared" si="78"/>
        <v>25.982668233846152</v>
      </c>
      <c r="BD47" s="8">
        <f t="shared" si="78"/>
        <v>266.77446621538462</v>
      </c>
      <c r="BE47" s="8">
        <f t="shared" si="73"/>
        <v>784.50638914953834</v>
      </c>
      <c r="BF47" s="8">
        <f t="shared" si="71"/>
        <v>4462.8432321260307</v>
      </c>
      <c r="BG47" s="7">
        <f t="shared" si="62"/>
        <v>1992.8360605784617</v>
      </c>
      <c r="BH47" s="8">
        <f t="shared" si="62"/>
        <v>82.098283835076927</v>
      </c>
      <c r="BI47" s="8">
        <f t="shared" si="62"/>
        <v>1523.1483550769233</v>
      </c>
      <c r="BJ47" s="8">
        <f t="shared" si="62"/>
        <v>3598.0826994904619</v>
      </c>
      <c r="BK47" s="8">
        <f t="shared" si="62"/>
        <v>8060.9259316164926</v>
      </c>
      <c r="BL47" s="7">
        <f t="shared" si="74"/>
        <v>2523.7656782649128</v>
      </c>
      <c r="BM47" s="8">
        <f t="shared" si="74"/>
        <v>473.92781146357163</v>
      </c>
      <c r="BN47" s="8">
        <f t="shared" si="74"/>
        <v>2997.6934897284846</v>
      </c>
      <c r="BO47" s="8">
        <f t="shared" si="74"/>
        <v>1425.488016308783</v>
      </c>
      <c r="BP47" s="8">
        <f t="shared" si="74"/>
        <v>0</v>
      </c>
      <c r="BQ47" s="8">
        <f t="shared" si="74"/>
        <v>4423.1815060372674</v>
      </c>
      <c r="BR47" s="7">
        <f t="shared" si="74"/>
        <v>3599.4401554507858</v>
      </c>
      <c r="BS47" s="8">
        <f t="shared" si="74"/>
        <v>87.748396374867966</v>
      </c>
      <c r="BT47" s="8">
        <f t="shared" si="74"/>
        <v>331.20224923244638</v>
      </c>
      <c r="BU47" s="8">
        <f t="shared" si="74"/>
        <v>1425.488016308783</v>
      </c>
      <c r="BV47" s="8">
        <f t="shared" si="74"/>
        <v>5443.8788173668827</v>
      </c>
      <c r="BW47" s="8">
        <f t="shared" si="74"/>
        <v>61.653111941194759</v>
      </c>
      <c r="BX47" s="8">
        <f t="shared" si="74"/>
        <v>-1082.3504232708101</v>
      </c>
      <c r="BY47" s="8">
        <f t="shared" si="74"/>
        <v>-1020.6973113296152</v>
      </c>
      <c r="BZ47" s="7">
        <f t="shared" si="74"/>
        <v>771.15153064209676</v>
      </c>
      <c r="CA47" s="8">
        <f t="shared" si="74"/>
        <v>48.655664807703559</v>
      </c>
      <c r="CB47" s="8">
        <f t="shared" si="77"/>
        <v>62.713767926265582</v>
      </c>
      <c r="CC47" s="8">
        <f t="shared" si="77"/>
        <v>882.52096337606588</v>
      </c>
      <c r="CD47" s="8">
        <f t="shared" si="77"/>
        <v>3880.2144531045506</v>
      </c>
      <c r="CE47" s="7">
        <f t="shared" si="77"/>
        <v>518.73785540736537</v>
      </c>
      <c r="CF47" s="8">
        <f t="shared" si="77"/>
        <v>27.408671123661591</v>
      </c>
      <c r="CG47" s="8">
        <f t="shared" si="77"/>
        <v>281.41580929563673</v>
      </c>
      <c r="CH47" s="8">
        <f t="shared" si="77"/>
        <v>827.56233582666368</v>
      </c>
      <c r="CI47" s="8">
        <f t="shared" si="77"/>
        <v>4707.7767889312145</v>
      </c>
      <c r="CJ47" s="7">
        <f t="shared" si="76"/>
        <v>2102.2085836671972</v>
      </c>
      <c r="CK47" s="8">
        <f t="shared" si="76"/>
        <v>86.60407165271161</v>
      </c>
      <c r="CL47" s="8">
        <f t="shared" si="76"/>
        <v>1606.7430781595958</v>
      </c>
      <c r="CM47" s="8">
        <f t="shared" si="76"/>
        <v>3795.5557334795049</v>
      </c>
      <c r="CN47" s="8">
        <f t="shared" si="76"/>
        <v>8503.3325224107193</v>
      </c>
      <c r="CO47" s="7">
        <f t="shared" ref="CO47:DC63" si="80">BL47*$D47</f>
        <v>3683.7349765926037</v>
      </c>
      <c r="CP47" s="8">
        <f t="shared" si="80"/>
        <v>691.75378304874846</v>
      </c>
      <c r="CQ47" s="8">
        <f t="shared" si="80"/>
        <v>4375.4887596413528</v>
      </c>
      <c r="CR47" s="8">
        <f t="shared" si="80"/>
        <v>2080.6686253061393</v>
      </c>
      <c r="CS47" s="8">
        <f t="shared" si="80"/>
        <v>0</v>
      </c>
      <c r="CT47" s="8">
        <f t="shared" si="80"/>
        <v>6456.1573849474917</v>
      </c>
      <c r="CU47" s="7">
        <f t="shared" si="80"/>
        <v>5253.8093020988372</v>
      </c>
      <c r="CV47" s="8">
        <f t="shared" si="80"/>
        <v>128.0791793191519</v>
      </c>
      <c r="CW47" s="8">
        <f t="shared" si="80"/>
        <v>483.4289174827415</v>
      </c>
      <c r="CX47" s="8">
        <f t="shared" si="80"/>
        <v>2080.6686253061393</v>
      </c>
      <c r="CY47" s="8">
        <f t="shared" si="80"/>
        <v>7945.9860242068689</v>
      </c>
      <c r="CZ47" s="8">
        <f t="shared" si="80"/>
        <v>89.990020400665244</v>
      </c>
      <c r="DA47" s="8">
        <f t="shared" si="80"/>
        <v>-1579.8186596600424</v>
      </c>
      <c r="DB47" s="8">
        <f t="shared" si="80"/>
        <v>-1489.828639259377</v>
      </c>
      <c r="DC47" s="7">
        <f t="shared" si="80"/>
        <v>1125.587010768847</v>
      </c>
      <c r="DD47" s="8">
        <f t="shared" si="67"/>
        <v>71.018706611751327</v>
      </c>
      <c r="DE47" s="8">
        <f t="shared" si="58"/>
        <v>91.538173457815887</v>
      </c>
      <c r="DF47" s="8">
        <f t="shared" si="58"/>
        <v>1288.1438908384143</v>
      </c>
      <c r="DG47" s="8">
        <f t="shared" si="58"/>
        <v>5663.6326504797671</v>
      </c>
      <c r="DH47" s="7">
        <f t="shared" si="58"/>
        <v>757.15935045145955</v>
      </c>
      <c r="DI47" s="8">
        <f t="shared" si="58"/>
        <v>40.006202378332588</v>
      </c>
      <c r="DJ47" s="8">
        <f t="shared" si="58"/>
        <v>410.75971061669838</v>
      </c>
      <c r="DK47" s="8">
        <f t="shared" si="58"/>
        <v>1207.9252634464906</v>
      </c>
      <c r="DL47" s="8">
        <f t="shared" si="55"/>
        <v>6871.5579139262582</v>
      </c>
      <c r="DM47" s="7">
        <f t="shared" si="55"/>
        <v>3068.4224587252625</v>
      </c>
      <c r="DN47" s="8">
        <f t="shared" si="55"/>
        <v>126.40890182869761</v>
      </c>
      <c r="DO47" s="8">
        <f t="shared" si="55"/>
        <v>2345.2318598308811</v>
      </c>
      <c r="DP47" s="8">
        <f t="shared" si="55"/>
        <v>5540.0632203848418</v>
      </c>
      <c r="DQ47" s="12">
        <f t="shared" si="55"/>
        <v>12411.621134311099</v>
      </c>
      <c r="DR47" s="11">
        <f t="shared" si="11"/>
        <v>2520.06736</v>
      </c>
      <c r="DS47" s="11">
        <f t="shared" si="12"/>
        <v>925.80600000000004</v>
      </c>
      <c r="DT47" s="11">
        <f t="shared" si="12"/>
        <v>0</v>
      </c>
      <c r="DU47" s="12">
        <f t="shared" si="13"/>
        <v>3445.87336</v>
      </c>
      <c r="DV47" s="8">
        <f t="shared" si="14"/>
        <v>2838.5506999999998</v>
      </c>
      <c r="DW47" s="8">
        <f t="shared" si="14"/>
        <v>88.589799999999997</v>
      </c>
      <c r="DX47" s="8">
        <f t="shared" si="14"/>
        <v>255.83506</v>
      </c>
      <c r="DY47" s="8">
        <f t="shared" si="15"/>
        <v>925.80600000000004</v>
      </c>
      <c r="DZ47" s="12">
        <f t="shared" si="16"/>
        <v>4108.7815599999994</v>
      </c>
      <c r="EA47" s="11">
        <f t="shared" si="17"/>
        <v>3057.5409599999998</v>
      </c>
      <c r="EB47" s="11">
        <f t="shared" si="18"/>
        <v>925.80600000000004</v>
      </c>
      <c r="EC47" s="11">
        <f t="shared" si="18"/>
        <v>0</v>
      </c>
      <c r="ED47" s="12">
        <f t="shared" si="19"/>
        <v>3983.3469599999999</v>
      </c>
      <c r="EE47" s="8">
        <f t="shared" si="20"/>
        <v>3175.4532999999997</v>
      </c>
      <c r="EF47" s="8">
        <f t="shared" si="20"/>
        <v>106.3908</v>
      </c>
      <c r="EG47" s="8">
        <f t="shared" si="20"/>
        <v>438.60505999999998</v>
      </c>
      <c r="EH47" s="8">
        <f t="shared" si="21"/>
        <v>925.80600000000004</v>
      </c>
      <c r="EI47" s="12">
        <f t="shared" si="22"/>
        <v>4646.2551599999997</v>
      </c>
      <c r="EJ47" s="11">
        <f t="shared" si="23"/>
        <v>5522.62536</v>
      </c>
      <c r="EK47" s="11">
        <f t="shared" si="24"/>
        <v>925.80600000000004</v>
      </c>
      <c r="EL47" s="11">
        <f t="shared" si="24"/>
        <v>0</v>
      </c>
      <c r="EM47" s="12">
        <f t="shared" si="25"/>
        <v>6448.4313600000005</v>
      </c>
      <c r="EN47" s="8">
        <f t="shared" si="26"/>
        <v>4540.7662999999993</v>
      </c>
      <c r="EO47" s="8">
        <f t="shared" si="26"/>
        <v>162.63720000000001</v>
      </c>
      <c r="EP47" s="8">
        <f t="shared" si="26"/>
        <v>1482.13006</v>
      </c>
      <c r="EQ47" s="8">
        <f t="shared" si="27"/>
        <v>925.80600000000004</v>
      </c>
      <c r="ER47" s="12">
        <f t="shared" si="28"/>
        <v>7111.3395600000003</v>
      </c>
      <c r="ES47" s="8">
        <f t="shared" si="50"/>
        <v>3678.3368429764923</v>
      </c>
      <c r="ET47" s="8">
        <f t="shared" si="50"/>
        <v>1351.3235294030769</v>
      </c>
      <c r="EU47" s="8">
        <f t="shared" si="50"/>
        <v>0</v>
      </c>
      <c r="EV47" s="12">
        <f t="shared" si="50"/>
        <v>5029.6603723795697</v>
      </c>
      <c r="EW47" s="14">
        <f t="shared" si="51"/>
        <v>3753.6542357095391</v>
      </c>
      <c r="EX47" s="14">
        <f t="shared" si="51"/>
        <v>93.034329196307695</v>
      </c>
      <c r="EY47" s="14">
        <f t="shared" si="51"/>
        <v>289.4053249988923</v>
      </c>
      <c r="EZ47" s="14">
        <f t="shared" si="51"/>
        <v>2744.9745345723077</v>
      </c>
      <c r="FA47" s="15">
        <f t="shared" si="51"/>
        <v>6881.0684244770464</v>
      </c>
      <c r="FB47" s="14">
        <f t="shared" si="75"/>
        <v>4462.8432321260307</v>
      </c>
      <c r="FC47" s="14">
        <f t="shared" si="75"/>
        <v>1351.3235294030769</v>
      </c>
      <c r="FD47" s="14">
        <f t="shared" si="75"/>
        <v>0</v>
      </c>
      <c r="FE47" s="15">
        <f t="shared" si="75"/>
        <v>5814.1667615291071</v>
      </c>
      <c r="FF47" s="14">
        <f t="shared" si="75"/>
        <v>4634.9502604332301</v>
      </c>
      <c r="FG47" s="14">
        <f t="shared" si="75"/>
        <v>155.28997581784614</v>
      </c>
      <c r="FH47" s="14">
        <f t="shared" si="75"/>
        <v>640.19604290018458</v>
      </c>
      <c r="FI47" s="14">
        <f t="shared" si="75"/>
        <v>1351.3235294030769</v>
      </c>
      <c r="FJ47" s="15">
        <f t="shared" si="75"/>
        <v>6781.7598085543377</v>
      </c>
      <c r="FK47" s="14">
        <f t="shared" si="75"/>
        <v>8060.9259316164926</v>
      </c>
      <c r="FL47" s="8">
        <f t="shared" si="75"/>
        <v>1351.3235294030769</v>
      </c>
      <c r="FM47" s="8">
        <f t="shared" si="75"/>
        <v>0</v>
      </c>
      <c r="FN47" s="12">
        <f t="shared" si="75"/>
        <v>9412.2494610195699</v>
      </c>
      <c r="FO47" s="8">
        <f t="shared" si="75"/>
        <v>6627.7863210116911</v>
      </c>
      <c r="FP47" s="8">
        <f t="shared" si="75"/>
        <v>237.3882596529231</v>
      </c>
      <c r="FQ47" s="8">
        <f t="shared" si="75"/>
        <v>2163.3443979771077</v>
      </c>
      <c r="FR47" s="8">
        <f t="shared" si="65"/>
        <v>1351.3235294030769</v>
      </c>
      <c r="FS47" s="12">
        <f t="shared" si="65"/>
        <v>10379.8425080448</v>
      </c>
      <c r="FT47" s="14">
        <f t="shared" si="68"/>
        <v>3880.2144531045506</v>
      </c>
      <c r="FU47" s="14">
        <f t="shared" si="68"/>
        <v>1425.488016308783</v>
      </c>
      <c r="FV47" s="14">
        <f t="shared" si="68"/>
        <v>0</v>
      </c>
      <c r="FW47" s="15">
        <f t="shared" si="68"/>
        <v>5305.7024694133333</v>
      </c>
      <c r="FX47" s="14">
        <f t="shared" si="68"/>
        <v>4370.5916860928819</v>
      </c>
      <c r="FY47" s="14">
        <f t="shared" si="68"/>
        <v>136.40406118257152</v>
      </c>
      <c r="FZ47" s="14">
        <f t="shared" si="66"/>
        <v>393.9160171587119</v>
      </c>
      <c r="GA47" s="14">
        <f t="shared" si="66"/>
        <v>1425.488016308783</v>
      </c>
      <c r="GB47" s="15">
        <f t="shared" si="66"/>
        <v>6326.3997807429478</v>
      </c>
      <c r="GC47" s="14">
        <f t="shared" si="66"/>
        <v>4707.7767889312145</v>
      </c>
      <c r="GD47" s="14">
        <f t="shared" si="66"/>
        <v>1425.488016308783</v>
      </c>
      <c r="GE47" s="14">
        <f t="shared" si="66"/>
        <v>0</v>
      </c>
      <c r="GF47" s="15">
        <f t="shared" si="66"/>
        <v>6133.2648052399973</v>
      </c>
      <c r="GG47" s="14">
        <f t="shared" si="66"/>
        <v>4889.3295415002467</v>
      </c>
      <c r="GH47" s="14">
        <f t="shared" si="66"/>
        <v>163.81273230623313</v>
      </c>
      <c r="GI47" s="14">
        <f t="shared" si="66"/>
        <v>675.33182645434863</v>
      </c>
      <c r="GJ47" s="14">
        <f t="shared" si="56"/>
        <v>1425.488016308783</v>
      </c>
      <c r="GK47" s="15">
        <f t="shared" si="56"/>
        <v>7153.9621165696126</v>
      </c>
      <c r="GL47" s="14">
        <f t="shared" si="56"/>
        <v>8503.3325224107193</v>
      </c>
      <c r="GM47" s="14">
        <f t="shared" si="56"/>
        <v>1425.488016308783</v>
      </c>
      <c r="GN47" s="14">
        <f t="shared" si="56"/>
        <v>0</v>
      </c>
      <c r="GO47" s="15">
        <f t="shared" si="56"/>
        <v>9928.820538719503</v>
      </c>
      <c r="GP47" s="14">
        <f t="shared" si="54"/>
        <v>6991.5381251674444</v>
      </c>
      <c r="GQ47" s="14">
        <f t="shared" si="54"/>
        <v>250.41680395894477</v>
      </c>
      <c r="GR47" s="14">
        <f t="shared" si="54"/>
        <v>2282.0749046139445</v>
      </c>
      <c r="GS47" s="14">
        <f t="shared" si="54"/>
        <v>1425.488016308783</v>
      </c>
      <c r="GT47" s="15">
        <f t="shared" si="54"/>
        <v>10949.517850049118</v>
      </c>
      <c r="GU47" s="14">
        <f t="shared" si="72"/>
        <v>5663.6326504797671</v>
      </c>
      <c r="GV47" s="14">
        <f t="shared" si="72"/>
        <v>2080.6686253061393</v>
      </c>
      <c r="GW47" s="14">
        <f t="shared" si="72"/>
        <v>0</v>
      </c>
      <c r="GX47" s="15">
        <f t="shared" si="72"/>
        <v>7744.301275785906</v>
      </c>
      <c r="GY47" s="14">
        <f t="shared" si="72"/>
        <v>6379.3963128676833</v>
      </c>
      <c r="GZ47" s="14">
        <f t="shared" si="72"/>
        <v>199.09788593090323</v>
      </c>
      <c r="HA47" s="14">
        <f t="shared" si="70"/>
        <v>574.96709094055723</v>
      </c>
      <c r="HB47" s="14">
        <f t="shared" si="70"/>
        <v>2080.6686253061393</v>
      </c>
      <c r="HC47" s="15">
        <f t="shared" si="70"/>
        <v>9234.1299150452815</v>
      </c>
      <c r="HD47" s="14">
        <f t="shared" si="70"/>
        <v>6871.5579139262582</v>
      </c>
      <c r="HE47" s="14">
        <f t="shared" si="70"/>
        <v>2080.6686253061393</v>
      </c>
      <c r="HF47" s="14">
        <f t="shared" si="70"/>
        <v>0</v>
      </c>
      <c r="HG47" s="15">
        <f t="shared" si="70"/>
        <v>8952.226539232397</v>
      </c>
      <c r="HH47" s="14">
        <f t="shared" si="70"/>
        <v>7136.5556633191418</v>
      </c>
      <c r="HI47" s="14">
        <f t="shared" si="70"/>
        <v>239.10408830923583</v>
      </c>
      <c r="HJ47" s="14">
        <f t="shared" si="70"/>
        <v>985.72680155725561</v>
      </c>
      <c r="HK47" s="14">
        <f t="shared" si="60"/>
        <v>2080.6686253061393</v>
      </c>
      <c r="HL47" s="15">
        <f t="shared" si="60"/>
        <v>10442.055178491773</v>
      </c>
      <c r="HM47" s="14">
        <f t="shared" si="60"/>
        <v>12411.621134311099</v>
      </c>
      <c r="HN47" s="14">
        <f t="shared" si="60"/>
        <v>2080.6686253061393</v>
      </c>
      <c r="HO47" s="14">
        <f t="shared" si="60"/>
        <v>0</v>
      </c>
      <c r="HP47" s="15">
        <f t="shared" si="60"/>
        <v>14492.289759617241</v>
      </c>
      <c r="HQ47" s="14">
        <f t="shared" si="59"/>
        <v>10204.978122044406</v>
      </c>
      <c r="HR47" s="14">
        <f t="shared" si="59"/>
        <v>365.51299013793351</v>
      </c>
      <c r="HS47" s="14">
        <f t="shared" si="59"/>
        <v>3330.958661388137</v>
      </c>
      <c r="HT47" s="14">
        <f t="shared" si="59"/>
        <v>2080.6686253061393</v>
      </c>
      <c r="HU47" s="15">
        <f t="shared" si="59"/>
        <v>15982.118398876617</v>
      </c>
    </row>
    <row r="48" spans="1:229" x14ac:dyDescent="0.3">
      <c r="A48" s="5" t="str">
        <f>[1]Download!A48</f>
        <v>FY2004</v>
      </c>
      <c r="B48" s="1" t="s">
        <v>178</v>
      </c>
      <c r="C48" s="6">
        <f>[1]Download!C48</f>
        <v>659653</v>
      </c>
      <c r="D48" s="17">
        <f>[1]Download!D48</f>
        <v>1.4228434313137373</v>
      </c>
      <c r="E48" s="16">
        <v>32.36</v>
      </c>
      <c r="F48" s="7">
        <f>[1]Download!F48</f>
        <v>2054.1</v>
      </c>
      <c r="G48" s="8">
        <f>[1]Download!G48+[1]Download!H48</f>
        <v>291.5</v>
      </c>
      <c r="H48" s="8">
        <f t="shared" si="6"/>
        <v>2345.6</v>
      </c>
      <c r="I48" s="8">
        <f>[1]Download!K48</f>
        <v>690.65800000000002</v>
      </c>
      <c r="J48" s="8">
        <f>[1]Download!J48</f>
        <v>0</v>
      </c>
      <c r="K48" s="8">
        <f t="shared" si="7"/>
        <v>3036.2579999999998</v>
      </c>
      <c r="L48" s="7">
        <f>[1]Download!N48/1000</f>
        <v>2176.2440000000001</v>
      </c>
      <c r="M48" s="8">
        <f>[1]Download!R48/1000</f>
        <v>72.3172</v>
      </c>
      <c r="N48" s="8">
        <f>[1]Download!AD48/1000</f>
        <v>162.42490000000001</v>
      </c>
      <c r="O48" s="8">
        <f>[1]Download!V48/1000</f>
        <v>690.65800000000002</v>
      </c>
      <c r="P48" s="8">
        <f t="shared" si="8"/>
        <v>3101.6441</v>
      </c>
      <c r="Q48" s="8">
        <f>[1]Download!Z48/1000</f>
        <v>89.321899999999999</v>
      </c>
      <c r="R48" s="8">
        <f t="shared" si="9"/>
        <v>-154.70800000000028</v>
      </c>
      <c r="S48" s="8">
        <f t="shared" si="0"/>
        <v>-65.386100000000283</v>
      </c>
      <c r="T48" s="7">
        <f>[1]Download!O48/1000</f>
        <v>532.38890000000004</v>
      </c>
      <c r="U48" s="8">
        <f>[1]Download!S48/1000</f>
        <v>52.646800000000006</v>
      </c>
      <c r="V48" s="8">
        <f>[1]Download!AE48/1000</f>
        <v>41.935949999999998</v>
      </c>
      <c r="W48" s="8">
        <f t="shared" si="30"/>
        <v>626.97165000000007</v>
      </c>
      <c r="X48" s="8">
        <f t="shared" si="31"/>
        <v>2972.5716499999999</v>
      </c>
      <c r="Y48" s="7">
        <f>[1]Download!Q48/1000</f>
        <v>346.36940000000004</v>
      </c>
      <c r="Z48" s="8">
        <f>[1]Download!U48/1000</f>
        <v>23.237299999999998</v>
      </c>
      <c r="AA48" s="8">
        <f>[1]Download!AG48/1000</f>
        <v>63.395249999999997</v>
      </c>
      <c r="AB48" s="8">
        <f t="shared" si="32"/>
        <v>433.00195000000002</v>
      </c>
      <c r="AC48" s="8">
        <f t="shared" si="33"/>
        <v>3405.5735999999997</v>
      </c>
      <c r="AD48" s="7">
        <f>[1]Download!P48/1000</f>
        <v>1541.289</v>
      </c>
      <c r="AE48" s="8">
        <f>[1]Download!T48/1000</f>
        <v>29.0945</v>
      </c>
      <c r="AF48" s="8">
        <f>[1]Download!AF48/1000</f>
        <v>1135.329</v>
      </c>
      <c r="AG48" s="8">
        <f t="shared" si="34"/>
        <v>2705.7124999999996</v>
      </c>
      <c r="AH48" s="8">
        <f t="shared" si="35"/>
        <v>6111.2860999999994</v>
      </c>
      <c r="AI48" s="7">
        <f t="shared" si="44"/>
        <v>2922.6626922615474</v>
      </c>
      <c r="AJ48" s="8">
        <f t="shared" si="45"/>
        <v>414.75886022795441</v>
      </c>
      <c r="AK48" s="8">
        <f t="shared" si="46"/>
        <v>3337.4215524895017</v>
      </c>
      <c r="AL48" s="8">
        <f t="shared" si="47"/>
        <v>982.6981985842832</v>
      </c>
      <c r="AM48" s="8">
        <f t="shared" si="48"/>
        <v>0</v>
      </c>
      <c r="AN48" s="8">
        <f t="shared" si="49"/>
        <v>4320.1197510737848</v>
      </c>
      <c r="AO48" s="7">
        <f t="shared" si="79"/>
        <v>3096.4544803359331</v>
      </c>
      <c r="AP48" s="8">
        <f t="shared" si="78"/>
        <v>102.8960529910018</v>
      </c>
      <c r="AQ48" s="8">
        <f t="shared" si="78"/>
        <v>231.10520204679065</v>
      </c>
      <c r="AR48" s="8">
        <f t="shared" si="78"/>
        <v>982.6981985842832</v>
      </c>
      <c r="AS48" s="8">
        <f t="shared" si="78"/>
        <v>4413.1539339580086</v>
      </c>
      <c r="AT48" s="8">
        <f t="shared" si="78"/>
        <v>127.09107868746251</v>
      </c>
      <c r="AU48" s="8">
        <f t="shared" si="78"/>
        <v>-220.12526157168605</v>
      </c>
      <c r="AV48" s="8">
        <f t="shared" si="78"/>
        <v>-93.034182884223554</v>
      </c>
      <c r="AW48" s="7">
        <f t="shared" si="78"/>
        <v>757.50604926934614</v>
      </c>
      <c r="AX48" s="8">
        <f t="shared" si="78"/>
        <v>74.908153559688074</v>
      </c>
      <c r="AY48" s="8">
        <f t="shared" si="78"/>
        <v>59.668290993401314</v>
      </c>
      <c r="AZ48" s="8">
        <f t="shared" si="78"/>
        <v>892.08249382243559</v>
      </c>
      <c r="BA48" s="8">
        <f t="shared" si="78"/>
        <v>4229.5040463119376</v>
      </c>
      <c r="BB48" s="7">
        <f t="shared" si="78"/>
        <v>492.82942559808043</v>
      </c>
      <c r="BC48" s="8">
        <f t="shared" si="78"/>
        <v>33.0630396664667</v>
      </c>
      <c r="BD48" s="8">
        <f t="shared" si="78"/>
        <v>90.201515038992198</v>
      </c>
      <c r="BE48" s="8">
        <f t="shared" si="73"/>
        <v>616.0939803035393</v>
      </c>
      <c r="BF48" s="8">
        <f t="shared" si="71"/>
        <v>4845.5980266154766</v>
      </c>
      <c r="BG48" s="7">
        <f t="shared" si="62"/>
        <v>2193.0129294061189</v>
      </c>
      <c r="BH48" s="8">
        <f t="shared" si="62"/>
        <v>41.396918212357527</v>
      </c>
      <c r="BI48" s="8">
        <f t="shared" si="62"/>
        <v>1615.3954100299939</v>
      </c>
      <c r="BJ48" s="8">
        <f t="shared" si="62"/>
        <v>3849.8052576484697</v>
      </c>
      <c r="BK48" s="8">
        <f t="shared" si="62"/>
        <v>8695.4032842639463</v>
      </c>
      <c r="BL48" s="7">
        <f t="shared" si="74"/>
        <v>3113.9098889870884</v>
      </c>
      <c r="BM48" s="8">
        <f t="shared" si="74"/>
        <v>441.89899841280192</v>
      </c>
      <c r="BN48" s="8">
        <f t="shared" si="74"/>
        <v>3555.8088873998904</v>
      </c>
      <c r="BO48" s="8">
        <f t="shared" si="74"/>
        <v>1047.0019843766343</v>
      </c>
      <c r="BP48" s="8">
        <f t="shared" si="74"/>
        <v>0</v>
      </c>
      <c r="BQ48" s="8">
        <f t="shared" si="74"/>
        <v>4602.8108717765244</v>
      </c>
      <c r="BR48" s="7">
        <f t="shared" si="74"/>
        <v>3299.0739070390041</v>
      </c>
      <c r="BS48" s="8">
        <f t="shared" si="74"/>
        <v>109.62915350949666</v>
      </c>
      <c r="BT48" s="8">
        <f t="shared" si="74"/>
        <v>246.22778945900345</v>
      </c>
      <c r="BU48" s="8">
        <f t="shared" si="74"/>
        <v>1047.0019843766343</v>
      </c>
      <c r="BV48" s="8">
        <f t="shared" si="74"/>
        <v>4701.932834384138</v>
      </c>
      <c r="BW48" s="8">
        <f t="shared" si="74"/>
        <v>135.40740358946294</v>
      </c>
      <c r="BX48" s="8">
        <f t="shared" si="74"/>
        <v>-234.52936619707677</v>
      </c>
      <c r="BY48" s="8">
        <f t="shared" si="74"/>
        <v>-99.121962607613824</v>
      </c>
      <c r="BZ48" s="7">
        <f t="shared" si="74"/>
        <v>807.07417384594623</v>
      </c>
      <c r="CA48" s="8">
        <f t="shared" si="74"/>
        <v>79.809839415571531</v>
      </c>
      <c r="CB48" s="8">
        <f t="shared" si="77"/>
        <v>63.572742032553478</v>
      </c>
      <c r="CC48" s="8">
        <f t="shared" si="77"/>
        <v>950.45675529407129</v>
      </c>
      <c r="CD48" s="8">
        <f t="shared" si="77"/>
        <v>4506.265642693962</v>
      </c>
      <c r="CE48" s="7">
        <f t="shared" si="77"/>
        <v>525.07818504577415</v>
      </c>
      <c r="CF48" s="8">
        <f t="shared" si="77"/>
        <v>35.226550929049054</v>
      </c>
      <c r="CG48" s="8">
        <f t="shared" si="77"/>
        <v>96.103936463564935</v>
      </c>
      <c r="CH48" s="8">
        <f t="shared" si="77"/>
        <v>656.40867243838807</v>
      </c>
      <c r="CI48" s="8">
        <f t="shared" si="77"/>
        <v>5162.6743151323499</v>
      </c>
      <c r="CJ48" s="7">
        <f t="shared" si="76"/>
        <v>2336.5148039954342</v>
      </c>
      <c r="CK48" s="8">
        <f t="shared" si="76"/>
        <v>44.105764697500049</v>
      </c>
      <c r="CL48" s="8">
        <f t="shared" si="76"/>
        <v>1721.1003360857903</v>
      </c>
      <c r="CM48" s="8">
        <f t="shared" si="76"/>
        <v>4101.7209047787237</v>
      </c>
      <c r="CN48" s="8">
        <f t="shared" si="76"/>
        <v>9264.3952199110736</v>
      </c>
      <c r="CO48" s="7">
        <f t="shared" si="80"/>
        <v>4430.6062312481672</v>
      </c>
      <c r="CP48" s="8">
        <f t="shared" si="80"/>
        <v>628.75308719577481</v>
      </c>
      <c r="CQ48" s="8">
        <f t="shared" si="80"/>
        <v>5059.3593184439424</v>
      </c>
      <c r="CR48" s="8">
        <f t="shared" si="80"/>
        <v>1489.7198960427422</v>
      </c>
      <c r="CS48" s="8">
        <f t="shared" si="80"/>
        <v>0</v>
      </c>
      <c r="CT48" s="8">
        <f t="shared" si="80"/>
        <v>6549.0792144866846</v>
      </c>
      <c r="CU48" s="7">
        <f t="shared" si="80"/>
        <v>4694.0656380489936</v>
      </c>
      <c r="CV48" s="8">
        <f t="shared" si="80"/>
        <v>155.98512095147268</v>
      </c>
      <c r="CW48" s="8">
        <f t="shared" si="80"/>
        <v>350.34359283864495</v>
      </c>
      <c r="CX48" s="8">
        <f t="shared" si="80"/>
        <v>1489.7198960427422</v>
      </c>
      <c r="CY48" s="8">
        <f t="shared" si="80"/>
        <v>6690.1142478818529</v>
      </c>
      <c r="CZ48" s="8">
        <f t="shared" si="80"/>
        <v>192.66353474851553</v>
      </c>
      <c r="DA48" s="8">
        <f t="shared" si="80"/>
        <v>-333.69856814368472</v>
      </c>
      <c r="DB48" s="8">
        <f t="shared" si="80"/>
        <v>-141.03503339516922</v>
      </c>
      <c r="DC48" s="7">
        <f t="shared" si="80"/>
        <v>1148.3401868396659</v>
      </c>
      <c r="DD48" s="8">
        <f t="shared" si="67"/>
        <v>113.55690576665015</v>
      </c>
      <c r="DE48" s="8">
        <f t="shared" si="58"/>
        <v>90.454058411621446</v>
      </c>
      <c r="DF48" s="8">
        <f t="shared" si="58"/>
        <v>1352.3511510179376</v>
      </c>
      <c r="DG48" s="8">
        <f t="shared" si="58"/>
        <v>6411.7104694618802</v>
      </c>
      <c r="DH48" s="7">
        <f t="shared" si="58"/>
        <v>747.10404651851877</v>
      </c>
      <c r="DI48" s="8">
        <f t="shared" si="58"/>
        <v>50.121866597236277</v>
      </c>
      <c r="DJ48" s="8">
        <f t="shared" si="58"/>
        <v>136.74085472057612</v>
      </c>
      <c r="DK48" s="8">
        <f t="shared" si="58"/>
        <v>933.96676783633109</v>
      </c>
      <c r="DL48" s="8">
        <f t="shared" si="55"/>
        <v>7345.6772372982114</v>
      </c>
      <c r="DM48" s="7">
        <f t="shared" si="55"/>
        <v>3324.4947410322079</v>
      </c>
      <c r="DN48" s="8">
        <f t="shared" si="55"/>
        <v>62.755597582907271</v>
      </c>
      <c r="DO48" s="8">
        <f t="shared" si="55"/>
        <v>2448.8563078315324</v>
      </c>
      <c r="DP48" s="8">
        <f t="shared" si="55"/>
        <v>5836.1066464466458</v>
      </c>
      <c r="DQ48" s="12">
        <f t="shared" si="55"/>
        <v>13181.783883744858</v>
      </c>
      <c r="DR48" s="11">
        <f t="shared" si="11"/>
        <v>2972.5716499999999</v>
      </c>
      <c r="DS48" s="11">
        <f t="shared" si="12"/>
        <v>690.65800000000002</v>
      </c>
      <c r="DT48" s="11">
        <f t="shared" si="12"/>
        <v>0</v>
      </c>
      <c r="DU48" s="12">
        <f t="shared" si="13"/>
        <v>3663.2296499999998</v>
      </c>
      <c r="DV48" s="8">
        <f t="shared" si="14"/>
        <v>2708.6329000000001</v>
      </c>
      <c r="DW48" s="8">
        <f t="shared" si="14"/>
        <v>124.964</v>
      </c>
      <c r="DX48" s="8">
        <f t="shared" si="14"/>
        <v>204.36085</v>
      </c>
      <c r="DY48" s="8">
        <f t="shared" si="15"/>
        <v>690.65800000000002</v>
      </c>
      <c r="DZ48" s="12">
        <f t="shared" si="16"/>
        <v>3728.6157499999999</v>
      </c>
      <c r="EA48" s="11">
        <f t="shared" si="17"/>
        <v>3405.5735999999997</v>
      </c>
      <c r="EB48" s="11">
        <f t="shared" si="18"/>
        <v>690.65800000000002</v>
      </c>
      <c r="EC48" s="11">
        <f t="shared" si="18"/>
        <v>0</v>
      </c>
      <c r="ED48" s="12">
        <f t="shared" si="19"/>
        <v>4096.2316000000001</v>
      </c>
      <c r="EE48" s="8">
        <f t="shared" si="20"/>
        <v>3055.0023000000001</v>
      </c>
      <c r="EF48" s="8">
        <f t="shared" si="20"/>
        <v>148.2013</v>
      </c>
      <c r="EG48" s="8">
        <f t="shared" si="20"/>
        <v>267.7561</v>
      </c>
      <c r="EH48" s="8">
        <f t="shared" si="21"/>
        <v>690.65800000000002</v>
      </c>
      <c r="EI48" s="12">
        <f t="shared" si="22"/>
        <v>4161.6176999999998</v>
      </c>
      <c r="EJ48" s="11">
        <f t="shared" si="23"/>
        <v>6111.2860999999994</v>
      </c>
      <c r="EK48" s="11">
        <f t="shared" si="24"/>
        <v>690.65800000000002</v>
      </c>
      <c r="EL48" s="11">
        <f t="shared" si="24"/>
        <v>0</v>
      </c>
      <c r="EM48" s="12">
        <f t="shared" si="25"/>
        <v>6801.9440999999997</v>
      </c>
      <c r="EN48" s="8">
        <f t="shared" si="26"/>
        <v>4596.2912999999999</v>
      </c>
      <c r="EO48" s="8">
        <f t="shared" si="26"/>
        <v>177.29580000000001</v>
      </c>
      <c r="EP48" s="8">
        <f t="shared" si="26"/>
        <v>1403.0851</v>
      </c>
      <c r="EQ48" s="8">
        <f t="shared" si="27"/>
        <v>690.65800000000002</v>
      </c>
      <c r="ER48" s="12">
        <f t="shared" si="28"/>
        <v>6867.3302000000003</v>
      </c>
      <c r="ES48" s="8">
        <f t="shared" si="50"/>
        <v>4229.5040463119376</v>
      </c>
      <c r="ET48" s="8">
        <f t="shared" si="50"/>
        <v>982.6981985842832</v>
      </c>
      <c r="EU48" s="8">
        <f t="shared" si="50"/>
        <v>0</v>
      </c>
      <c r="EV48" s="12">
        <f t="shared" si="50"/>
        <v>5212.2022448962207</v>
      </c>
      <c r="EW48" s="14">
        <f t="shared" si="51"/>
        <v>3872.0299297612482</v>
      </c>
      <c r="EX48" s="14">
        <f t="shared" si="51"/>
        <v>129.74069772525496</v>
      </c>
      <c r="EY48" s="14">
        <f t="shared" si="51"/>
        <v>431.94470306994594</v>
      </c>
      <c r="EZ48" s="14">
        <f t="shared" si="51"/>
        <v>1583.0570245230956</v>
      </c>
      <c r="FA48" s="15">
        <f t="shared" si="51"/>
        <v>6016.7723550795445</v>
      </c>
      <c r="FB48" s="14">
        <f t="shared" si="75"/>
        <v>4845.5980266154766</v>
      </c>
      <c r="FC48" s="14">
        <f t="shared" si="75"/>
        <v>982.6981985842832</v>
      </c>
      <c r="FD48" s="14">
        <f t="shared" si="75"/>
        <v>0</v>
      </c>
      <c r="FE48" s="15">
        <f t="shared" si="75"/>
        <v>5828.2962251997606</v>
      </c>
      <c r="FF48" s="14">
        <f t="shared" si="75"/>
        <v>4346.7899552033596</v>
      </c>
      <c r="FG48" s="14">
        <f t="shared" si="75"/>
        <v>210.86724621715658</v>
      </c>
      <c r="FH48" s="14">
        <f t="shared" si="75"/>
        <v>380.97500807918419</v>
      </c>
      <c r="FI48" s="14">
        <f t="shared" si="75"/>
        <v>982.6981985842832</v>
      </c>
      <c r="FJ48" s="15">
        <f t="shared" si="75"/>
        <v>5921.3304080839825</v>
      </c>
      <c r="FK48" s="14">
        <f t="shared" si="75"/>
        <v>8695.4032842639463</v>
      </c>
      <c r="FL48" s="8">
        <f t="shared" si="75"/>
        <v>982.6981985842832</v>
      </c>
      <c r="FM48" s="8">
        <f t="shared" si="75"/>
        <v>0</v>
      </c>
      <c r="FN48" s="12">
        <f t="shared" si="75"/>
        <v>9678.1014828482294</v>
      </c>
      <c r="FO48" s="8">
        <f t="shared" si="75"/>
        <v>6539.8028846094776</v>
      </c>
      <c r="FP48" s="8">
        <f t="shared" si="75"/>
        <v>252.26416442951412</v>
      </c>
      <c r="FQ48" s="8">
        <f t="shared" si="75"/>
        <v>1996.3704181091782</v>
      </c>
      <c r="FR48" s="8">
        <f t="shared" si="65"/>
        <v>982.6981985842832</v>
      </c>
      <c r="FS48" s="12">
        <f t="shared" si="65"/>
        <v>9771.1356657324541</v>
      </c>
      <c r="FT48" s="14">
        <f t="shared" si="68"/>
        <v>4506.265642693962</v>
      </c>
      <c r="FU48" s="14">
        <f t="shared" si="68"/>
        <v>1047.0019843766343</v>
      </c>
      <c r="FV48" s="14">
        <f t="shared" si="68"/>
        <v>0</v>
      </c>
      <c r="FW48" s="15">
        <f t="shared" si="68"/>
        <v>5553.2676270705961</v>
      </c>
      <c r="FX48" s="14">
        <f t="shared" si="68"/>
        <v>4106.1480808849501</v>
      </c>
      <c r="FY48" s="14">
        <f t="shared" si="68"/>
        <v>189.43899292506816</v>
      </c>
      <c r="FZ48" s="14">
        <f t="shared" si="66"/>
        <v>309.80053149155691</v>
      </c>
      <c r="GA48" s="14">
        <f t="shared" si="66"/>
        <v>1047.0019843766343</v>
      </c>
      <c r="GB48" s="15">
        <f t="shared" si="66"/>
        <v>5652.3895896782096</v>
      </c>
      <c r="GC48" s="14">
        <f t="shared" si="66"/>
        <v>5162.6743151323499</v>
      </c>
      <c r="GD48" s="14">
        <f t="shared" si="66"/>
        <v>1047.0019843766343</v>
      </c>
      <c r="GE48" s="14">
        <f t="shared" si="66"/>
        <v>0</v>
      </c>
      <c r="GF48" s="15">
        <f t="shared" si="66"/>
        <v>6209.6762995089848</v>
      </c>
      <c r="GG48" s="14">
        <f t="shared" si="66"/>
        <v>4631.2262659307244</v>
      </c>
      <c r="GH48" s="14">
        <f t="shared" si="66"/>
        <v>224.66554385411723</v>
      </c>
      <c r="GI48" s="14">
        <f t="shared" si="66"/>
        <v>405.90446795512185</v>
      </c>
      <c r="GJ48" s="14">
        <f t="shared" si="56"/>
        <v>1047.0019843766343</v>
      </c>
      <c r="GK48" s="15">
        <f t="shared" si="56"/>
        <v>6308.7982621165975</v>
      </c>
      <c r="GL48" s="14">
        <f t="shared" si="56"/>
        <v>9264.3952199110736</v>
      </c>
      <c r="GM48" s="14">
        <f t="shared" si="56"/>
        <v>1047.0019843766343</v>
      </c>
      <c r="GN48" s="14">
        <f t="shared" si="56"/>
        <v>0</v>
      </c>
      <c r="GO48" s="15">
        <f t="shared" si="56"/>
        <v>10311.397204287709</v>
      </c>
      <c r="GP48" s="14">
        <f t="shared" si="54"/>
        <v>6967.7410699261582</v>
      </c>
      <c r="GQ48" s="14">
        <f t="shared" si="54"/>
        <v>268.77130855161732</v>
      </c>
      <c r="GR48" s="14">
        <f t="shared" si="54"/>
        <v>2127.0048040409124</v>
      </c>
      <c r="GS48" s="14">
        <f t="shared" si="54"/>
        <v>1047.0019843766343</v>
      </c>
      <c r="GT48" s="15">
        <f t="shared" si="54"/>
        <v>10410.519166895323</v>
      </c>
      <c r="GU48" s="14">
        <f t="shared" si="72"/>
        <v>6411.7104694618802</v>
      </c>
      <c r="GV48" s="14">
        <f t="shared" si="72"/>
        <v>1489.7198960427422</v>
      </c>
      <c r="GW48" s="14">
        <f t="shared" si="72"/>
        <v>0</v>
      </c>
      <c r="GX48" s="15">
        <f t="shared" si="72"/>
        <v>7901.4303655046224</v>
      </c>
      <c r="GY48" s="14">
        <f t="shared" si="72"/>
        <v>5842.4058248886595</v>
      </c>
      <c r="GZ48" s="14">
        <f t="shared" si="72"/>
        <v>269.54202671812277</v>
      </c>
      <c r="HA48" s="14">
        <f t="shared" si="70"/>
        <v>440.79765125026637</v>
      </c>
      <c r="HB48" s="14">
        <f t="shared" si="70"/>
        <v>1489.7198960427422</v>
      </c>
      <c r="HC48" s="15">
        <f t="shared" si="70"/>
        <v>8042.4653988997916</v>
      </c>
      <c r="HD48" s="14">
        <f t="shared" si="70"/>
        <v>7345.6772372982114</v>
      </c>
      <c r="HE48" s="14">
        <f t="shared" si="70"/>
        <v>1489.7198960427422</v>
      </c>
      <c r="HF48" s="14">
        <f t="shared" si="70"/>
        <v>0</v>
      </c>
      <c r="HG48" s="15">
        <f t="shared" si="70"/>
        <v>8835.3971333409536</v>
      </c>
      <c r="HH48" s="14">
        <f t="shared" si="70"/>
        <v>6589.5098714071783</v>
      </c>
      <c r="HI48" s="14">
        <f t="shared" si="70"/>
        <v>319.66389331535908</v>
      </c>
      <c r="HJ48" s="14">
        <f t="shared" si="70"/>
        <v>577.53850597084249</v>
      </c>
      <c r="HK48" s="14">
        <f t="shared" si="60"/>
        <v>1489.7198960427422</v>
      </c>
      <c r="HL48" s="15">
        <f t="shared" si="60"/>
        <v>8976.4321667361219</v>
      </c>
      <c r="HM48" s="14">
        <f t="shared" si="60"/>
        <v>13181.783883744858</v>
      </c>
      <c r="HN48" s="14">
        <f t="shared" si="60"/>
        <v>1489.7198960427422</v>
      </c>
      <c r="HO48" s="14">
        <f t="shared" si="60"/>
        <v>0</v>
      </c>
      <c r="HP48" s="15">
        <f t="shared" si="60"/>
        <v>14671.503779787601</v>
      </c>
      <c r="HQ48" s="14">
        <f t="shared" si="59"/>
        <v>9914.0046124393866</v>
      </c>
      <c r="HR48" s="14">
        <f t="shared" si="59"/>
        <v>382.41949089826642</v>
      </c>
      <c r="HS48" s="14">
        <f t="shared" si="59"/>
        <v>3026.3948138023752</v>
      </c>
      <c r="HT48" s="14">
        <f t="shared" si="59"/>
        <v>1489.7198960427422</v>
      </c>
      <c r="HU48" s="15">
        <f t="shared" si="59"/>
        <v>14812.538813182771</v>
      </c>
    </row>
    <row r="49" spans="1:229" x14ac:dyDescent="0.3">
      <c r="A49" s="5" t="str">
        <f>[1]Download!A49</f>
        <v>FY2005</v>
      </c>
      <c r="B49" s="1" t="s">
        <v>178</v>
      </c>
      <c r="C49" s="6">
        <f>[1]Download!C49</f>
        <v>667146</v>
      </c>
      <c r="D49" s="17">
        <f>[1]Download!D49</f>
        <v>1.3806053550640278</v>
      </c>
      <c r="E49" s="16">
        <v>44.85</v>
      </c>
      <c r="F49" s="7">
        <f>[1]Download!F49</f>
        <v>2849.5</v>
      </c>
      <c r="G49" s="8">
        <f>[1]Download!G49+[1]Download!H49</f>
        <v>339</v>
      </c>
      <c r="H49" s="8">
        <f t="shared" si="6"/>
        <v>3188.5</v>
      </c>
      <c r="I49" s="8">
        <f>[1]Download!K49</f>
        <v>581.24599999999998</v>
      </c>
      <c r="J49" s="8">
        <f>[1]Download!J49</f>
        <v>0</v>
      </c>
      <c r="K49" s="8">
        <f t="shared" si="7"/>
        <v>3769.7460000000001</v>
      </c>
      <c r="L49" s="7">
        <f>[1]Download!N49/1000</f>
        <v>2389.3020000000001</v>
      </c>
      <c r="M49" s="8">
        <f>[1]Download!R49/1000</f>
        <v>77.037899999999993</v>
      </c>
      <c r="N49" s="8">
        <f>[1]Download!AD49/1000</f>
        <v>212.78649999999999</v>
      </c>
      <c r="O49" s="8">
        <f>[1]Download!V49/1000</f>
        <v>581.24599999999998</v>
      </c>
      <c r="P49" s="8">
        <f t="shared" si="8"/>
        <v>3260.3724000000002</v>
      </c>
      <c r="Q49" s="8">
        <f>[1]Download!Z49/1000</f>
        <v>480.21070000000003</v>
      </c>
      <c r="R49" s="8">
        <f t="shared" si="9"/>
        <v>29.162899999999979</v>
      </c>
      <c r="S49" s="8">
        <f t="shared" si="0"/>
        <v>509.37360000000001</v>
      </c>
      <c r="T49" s="7">
        <f>[1]Download!O49/1000</f>
        <v>562.82010000000002</v>
      </c>
      <c r="U49" s="8">
        <f>[1]Download!S49/1000</f>
        <v>50.236699999999999</v>
      </c>
      <c r="V49" s="8">
        <f>[1]Download!AE49/1000</f>
        <v>101.0287</v>
      </c>
      <c r="W49" s="8">
        <f t="shared" si="30"/>
        <v>714.08550000000002</v>
      </c>
      <c r="X49" s="8">
        <f t="shared" si="31"/>
        <v>3902.5855000000001</v>
      </c>
      <c r="Y49" s="7">
        <f>[1]Download!Q49/1000</f>
        <v>354.38679999999999</v>
      </c>
      <c r="Z49" s="8">
        <f>[1]Download!U49/1000</f>
        <v>57.063099999999999</v>
      </c>
      <c r="AA49" s="8">
        <f>[1]Download!AG49/1000</f>
        <v>102.55889999999999</v>
      </c>
      <c r="AB49" s="8">
        <f t="shared" si="32"/>
        <v>514.00880000000006</v>
      </c>
      <c r="AC49" s="8">
        <f t="shared" si="33"/>
        <v>4416.5943000000007</v>
      </c>
      <c r="AD49" s="7">
        <f>[1]Download!P49/1000</f>
        <v>1625.9259999999999</v>
      </c>
      <c r="AE49" s="8">
        <f>[1]Download!T49/1000</f>
        <v>33.806400000000004</v>
      </c>
      <c r="AF49" s="8">
        <f>[1]Download!AF49/1000</f>
        <v>1558.2</v>
      </c>
      <c r="AG49" s="8">
        <f t="shared" si="34"/>
        <v>3217.9323999999997</v>
      </c>
      <c r="AH49" s="8">
        <f t="shared" si="35"/>
        <v>7634.5267000000003</v>
      </c>
      <c r="AI49" s="7">
        <f t="shared" si="44"/>
        <v>3934.0349592549474</v>
      </c>
      <c r="AJ49" s="8">
        <f t="shared" si="45"/>
        <v>468.02521536670542</v>
      </c>
      <c r="AK49" s="8">
        <f t="shared" si="46"/>
        <v>4402.0601746216525</v>
      </c>
      <c r="AL49" s="8">
        <f t="shared" si="47"/>
        <v>802.47134020954593</v>
      </c>
      <c r="AM49" s="8">
        <f t="shared" si="48"/>
        <v>0</v>
      </c>
      <c r="AN49" s="8">
        <f t="shared" si="49"/>
        <v>5204.5315148311984</v>
      </c>
      <c r="AO49" s="7">
        <f t="shared" si="79"/>
        <v>3298.6831360651918</v>
      </c>
      <c r="AP49" s="8">
        <f t="shared" si="78"/>
        <v>106.35893728288706</v>
      </c>
      <c r="AQ49" s="8">
        <f t="shared" si="78"/>
        <v>293.77418138533176</v>
      </c>
      <c r="AR49" s="8">
        <f t="shared" si="78"/>
        <v>802.47134020954593</v>
      </c>
      <c r="AS49" s="8">
        <f t="shared" si="78"/>
        <v>4501.2875949429572</v>
      </c>
      <c r="AT49" s="8">
        <f t="shared" si="78"/>
        <v>662.98146397904543</v>
      </c>
      <c r="AU49" s="8">
        <f t="shared" si="78"/>
        <v>40.26245590919671</v>
      </c>
      <c r="AV49" s="8">
        <f t="shared" si="78"/>
        <v>703.24391988824209</v>
      </c>
      <c r="AW49" s="7">
        <f t="shared" si="78"/>
        <v>777.03244399767163</v>
      </c>
      <c r="AX49" s="8">
        <f t="shared" si="78"/>
        <v>69.357057040745048</v>
      </c>
      <c r="AY49" s="8">
        <f t="shared" si="78"/>
        <v>139.48076423515715</v>
      </c>
      <c r="AZ49" s="8">
        <f t="shared" si="78"/>
        <v>985.87026527357386</v>
      </c>
      <c r="BA49" s="8">
        <f t="shared" si="78"/>
        <v>5387.9304398952263</v>
      </c>
      <c r="BB49" s="7">
        <f t="shared" si="78"/>
        <v>489.26831384400458</v>
      </c>
      <c r="BC49" s="8">
        <f t="shared" si="78"/>
        <v>78.781621436554119</v>
      </c>
      <c r="BD49" s="8">
        <f t="shared" si="78"/>
        <v>141.59336654947612</v>
      </c>
      <c r="BE49" s="8">
        <f t="shared" si="73"/>
        <v>709.64330183003494</v>
      </c>
      <c r="BF49" s="8">
        <f t="shared" si="71"/>
        <v>6097.5737417252622</v>
      </c>
      <c r="BG49" s="7">
        <f t="shared" si="62"/>
        <v>2244.7621425378343</v>
      </c>
      <c r="BH49" s="8">
        <f t="shared" si="62"/>
        <v>46.673296875436556</v>
      </c>
      <c r="BI49" s="8">
        <f t="shared" si="62"/>
        <v>2151.2592642607683</v>
      </c>
      <c r="BJ49" s="8">
        <f t="shared" si="62"/>
        <v>4442.6947036740385</v>
      </c>
      <c r="BK49" s="8">
        <f t="shared" si="62"/>
        <v>10540.268445399301</v>
      </c>
      <c r="BL49" s="7">
        <f t="shared" si="74"/>
        <v>4271.1790222829786</v>
      </c>
      <c r="BM49" s="8">
        <f t="shared" si="74"/>
        <v>508.1346511857974</v>
      </c>
      <c r="BN49" s="8">
        <f t="shared" si="74"/>
        <v>4779.313673468776</v>
      </c>
      <c r="BO49" s="8">
        <f t="shared" si="74"/>
        <v>871.24257658743363</v>
      </c>
      <c r="BP49" s="8">
        <f t="shared" si="74"/>
        <v>0</v>
      </c>
      <c r="BQ49" s="8">
        <f t="shared" si="74"/>
        <v>5650.5562500562091</v>
      </c>
      <c r="BR49" s="7">
        <f t="shared" si="74"/>
        <v>3581.3779892257471</v>
      </c>
      <c r="BS49" s="8">
        <f t="shared" si="74"/>
        <v>115.47382432031368</v>
      </c>
      <c r="BT49" s="8">
        <f t="shared" si="74"/>
        <v>318.95042464468042</v>
      </c>
      <c r="BU49" s="8">
        <f t="shared" si="74"/>
        <v>871.24257658743363</v>
      </c>
      <c r="BV49" s="8">
        <f t="shared" si="74"/>
        <v>4887.0448147781744</v>
      </c>
      <c r="BW49" s="8">
        <f t="shared" si="74"/>
        <v>719.79851486781013</v>
      </c>
      <c r="BX49" s="8">
        <f t="shared" si="74"/>
        <v>43.712920410225017</v>
      </c>
      <c r="BY49" s="8">
        <f t="shared" si="74"/>
        <v>763.51143527803515</v>
      </c>
      <c r="BZ49" s="7">
        <f t="shared" si="74"/>
        <v>843.62358464264196</v>
      </c>
      <c r="CA49" s="8">
        <f t="shared" ref="CA49:CA67" si="81">U49/$C49*1000000</f>
        <v>75.300908646683027</v>
      </c>
      <c r="CB49" s="8">
        <f t="shared" si="77"/>
        <v>151.43416883260937</v>
      </c>
      <c r="CC49" s="8">
        <f t="shared" si="77"/>
        <v>1070.3586621219342</v>
      </c>
      <c r="CD49" s="8">
        <f t="shared" si="77"/>
        <v>5849.6723355907106</v>
      </c>
      <c r="CE49" s="7">
        <f t="shared" si="77"/>
        <v>531.198268444988</v>
      </c>
      <c r="CF49" s="8">
        <f t="shared" si="77"/>
        <v>85.533151663953618</v>
      </c>
      <c r="CG49" s="8">
        <f t="shared" si="77"/>
        <v>153.72781969763739</v>
      </c>
      <c r="CH49" s="8">
        <f t="shared" si="77"/>
        <v>770.45923980657915</v>
      </c>
      <c r="CI49" s="8">
        <f t="shared" si="77"/>
        <v>6620.1315753972904</v>
      </c>
      <c r="CJ49" s="7">
        <f t="shared" si="76"/>
        <v>2437.1366987136248</v>
      </c>
      <c r="CK49" s="8">
        <f t="shared" si="76"/>
        <v>50.673165993650571</v>
      </c>
      <c r="CL49" s="8">
        <f t="shared" si="76"/>
        <v>2335.6206887248068</v>
      </c>
      <c r="CM49" s="8">
        <f t="shared" si="76"/>
        <v>4823.4305534320811</v>
      </c>
      <c r="CN49" s="8">
        <f t="shared" si="76"/>
        <v>11443.562128829371</v>
      </c>
      <c r="CO49" s="7">
        <f t="shared" si="80"/>
        <v>5896.812630601019</v>
      </c>
      <c r="CP49" s="8">
        <f t="shared" si="80"/>
        <v>701.53342052070377</v>
      </c>
      <c r="CQ49" s="8">
        <f t="shared" si="80"/>
        <v>6598.3460511217227</v>
      </c>
      <c r="CR49" s="8">
        <f t="shared" si="80"/>
        <v>1202.8421667963923</v>
      </c>
      <c r="CS49" s="8">
        <f t="shared" si="80"/>
        <v>0</v>
      </c>
      <c r="CT49" s="8">
        <f t="shared" si="80"/>
        <v>7801.1882179181139</v>
      </c>
      <c r="CU49" s="7">
        <f t="shared" si="80"/>
        <v>4944.4696304335066</v>
      </c>
      <c r="CV49" s="8">
        <f t="shared" si="80"/>
        <v>159.42378022634784</v>
      </c>
      <c r="CW49" s="8">
        <f t="shared" si="80"/>
        <v>440.34466426439144</v>
      </c>
      <c r="CX49" s="8">
        <f t="shared" si="80"/>
        <v>1202.8421667963923</v>
      </c>
      <c r="CY49" s="8">
        <f t="shared" si="80"/>
        <v>6747.0802417206378</v>
      </c>
      <c r="CZ49" s="8">
        <f t="shared" si="80"/>
        <v>993.75768419363294</v>
      </c>
      <c r="DA49" s="8">
        <f t="shared" si="80"/>
        <v>60.350292003844295</v>
      </c>
      <c r="DB49" s="8">
        <f t="shared" si="80"/>
        <v>1054.1079761974772</v>
      </c>
      <c r="DC49" s="7">
        <f t="shared" si="80"/>
        <v>1164.7112386159426</v>
      </c>
      <c r="DD49" s="8">
        <f t="shared" si="67"/>
        <v>103.96083771879775</v>
      </c>
      <c r="DE49" s="8">
        <f t="shared" si="58"/>
        <v>209.0708244299706</v>
      </c>
      <c r="DF49" s="8">
        <f t="shared" si="58"/>
        <v>1477.7429007647108</v>
      </c>
      <c r="DG49" s="8">
        <f t="shared" si="58"/>
        <v>8076.0889518864342</v>
      </c>
      <c r="DH49" s="7">
        <f t="shared" si="58"/>
        <v>733.37517401588946</v>
      </c>
      <c r="DI49" s="8">
        <f t="shared" si="58"/>
        <v>118.08752722275803</v>
      </c>
      <c r="DJ49" s="8">
        <f t="shared" si="58"/>
        <v>212.2374510968755</v>
      </c>
      <c r="DK49" s="8">
        <f t="shared" si="58"/>
        <v>1063.7001523355232</v>
      </c>
      <c r="DL49" s="8">
        <f t="shared" si="55"/>
        <v>9139.789104221958</v>
      </c>
      <c r="DM49" s="7">
        <f t="shared" si="55"/>
        <v>3364.7239772670964</v>
      </c>
      <c r="DN49" s="8">
        <f t="shared" si="55"/>
        <v>69.959644328882362</v>
      </c>
      <c r="DO49" s="8">
        <f t="shared" si="55"/>
        <v>3224.5704302518011</v>
      </c>
      <c r="DP49" s="8">
        <f t="shared" si="55"/>
        <v>6659.2540518477781</v>
      </c>
      <c r="DQ49" s="12">
        <f t="shared" si="55"/>
        <v>15799.043156069736</v>
      </c>
      <c r="DR49" s="11">
        <f t="shared" si="11"/>
        <v>3902.5855000000001</v>
      </c>
      <c r="DS49" s="11">
        <f t="shared" si="12"/>
        <v>581.24599999999998</v>
      </c>
      <c r="DT49" s="11">
        <f t="shared" si="12"/>
        <v>0</v>
      </c>
      <c r="DU49" s="12">
        <f t="shared" si="13"/>
        <v>4483.8315000000002</v>
      </c>
      <c r="DV49" s="8">
        <f t="shared" si="14"/>
        <v>2952.1221</v>
      </c>
      <c r="DW49" s="8">
        <f t="shared" si="14"/>
        <v>127.27459999999999</v>
      </c>
      <c r="DX49" s="8">
        <f t="shared" si="14"/>
        <v>313.8152</v>
      </c>
      <c r="DY49" s="8">
        <f t="shared" si="15"/>
        <v>581.24599999999998</v>
      </c>
      <c r="DZ49" s="12">
        <f t="shared" si="16"/>
        <v>3974.4579000000003</v>
      </c>
      <c r="EA49" s="11">
        <f t="shared" si="17"/>
        <v>4416.5943000000007</v>
      </c>
      <c r="EB49" s="11">
        <f t="shared" si="18"/>
        <v>581.24599999999998</v>
      </c>
      <c r="EC49" s="11">
        <f t="shared" si="18"/>
        <v>0</v>
      </c>
      <c r="ED49" s="12">
        <f t="shared" si="19"/>
        <v>4997.8403000000008</v>
      </c>
      <c r="EE49" s="8">
        <f t="shared" si="20"/>
        <v>3306.5088999999998</v>
      </c>
      <c r="EF49" s="8">
        <f t="shared" si="20"/>
        <v>184.33769999999998</v>
      </c>
      <c r="EG49" s="8">
        <f t="shared" si="20"/>
        <v>416.3741</v>
      </c>
      <c r="EH49" s="8">
        <f t="shared" si="21"/>
        <v>581.24599999999998</v>
      </c>
      <c r="EI49" s="12">
        <f t="shared" si="22"/>
        <v>4488.4666999999999</v>
      </c>
      <c r="EJ49" s="11">
        <f t="shared" si="23"/>
        <v>7634.5267000000003</v>
      </c>
      <c r="EK49" s="11">
        <f t="shared" si="24"/>
        <v>581.24599999999998</v>
      </c>
      <c r="EL49" s="11">
        <f t="shared" si="24"/>
        <v>0</v>
      </c>
      <c r="EM49" s="12">
        <f t="shared" si="25"/>
        <v>8215.7726999999995</v>
      </c>
      <c r="EN49" s="8">
        <f t="shared" si="26"/>
        <v>4932.4349000000002</v>
      </c>
      <c r="EO49" s="8">
        <f t="shared" si="26"/>
        <v>218.14409999999998</v>
      </c>
      <c r="EP49" s="8">
        <f t="shared" si="26"/>
        <v>1974.5741</v>
      </c>
      <c r="EQ49" s="8">
        <f t="shared" si="27"/>
        <v>581.24599999999998</v>
      </c>
      <c r="ER49" s="12">
        <f t="shared" si="28"/>
        <v>7706.3990999999996</v>
      </c>
      <c r="ES49" s="8">
        <f t="shared" si="50"/>
        <v>5387.9304398952263</v>
      </c>
      <c r="ET49" s="8">
        <f t="shared" si="50"/>
        <v>802.47134020954593</v>
      </c>
      <c r="EU49" s="8">
        <f t="shared" si="50"/>
        <v>0</v>
      </c>
      <c r="EV49" s="12">
        <f t="shared" si="50"/>
        <v>6190.401780104773</v>
      </c>
      <c r="EW49" s="14">
        <f t="shared" si="51"/>
        <v>3918.9182970407446</v>
      </c>
      <c r="EX49" s="14">
        <f t="shared" si="51"/>
        <v>122.30755228405121</v>
      </c>
      <c r="EY49" s="14">
        <f t="shared" si="51"/>
        <v>353.20725384912686</v>
      </c>
      <c r="EZ49" s="14">
        <f t="shared" si="51"/>
        <v>1278.1727213504073</v>
      </c>
      <c r="FA49" s="15">
        <f t="shared" si="51"/>
        <v>5672.6058245243294</v>
      </c>
      <c r="FB49" s="14">
        <f t="shared" si="75"/>
        <v>6097.5737417252622</v>
      </c>
      <c r="FC49" s="14">
        <f t="shared" si="75"/>
        <v>802.47134020954593</v>
      </c>
      <c r="FD49" s="14">
        <f t="shared" si="75"/>
        <v>0</v>
      </c>
      <c r="FE49" s="15">
        <f t="shared" si="75"/>
        <v>6900.045081934808</v>
      </c>
      <c r="FF49" s="14">
        <f t="shared" si="75"/>
        <v>4564.9838939068677</v>
      </c>
      <c r="FG49" s="14">
        <f t="shared" si="75"/>
        <v>254.49761576018622</v>
      </c>
      <c r="FH49" s="14">
        <f t="shared" si="75"/>
        <v>574.84831216996497</v>
      </c>
      <c r="FI49" s="14">
        <f t="shared" si="75"/>
        <v>802.47134020954593</v>
      </c>
      <c r="FJ49" s="15">
        <f t="shared" si="75"/>
        <v>6196.801162046565</v>
      </c>
      <c r="FK49" s="14">
        <f t="shared" si="75"/>
        <v>10540.268445399301</v>
      </c>
      <c r="FL49" s="8">
        <f t="shared" si="75"/>
        <v>802.47134020954593</v>
      </c>
      <c r="FM49" s="8">
        <f t="shared" si="75"/>
        <v>0</v>
      </c>
      <c r="FN49" s="12">
        <f t="shared" si="75"/>
        <v>11342.739785608846</v>
      </c>
      <c r="FO49" s="8">
        <f t="shared" si="75"/>
        <v>6809.7460364447024</v>
      </c>
      <c r="FP49" s="8">
        <f t="shared" si="75"/>
        <v>301.17091263562276</v>
      </c>
      <c r="FQ49" s="8">
        <f t="shared" si="75"/>
        <v>2726.1075764307334</v>
      </c>
      <c r="FR49" s="8">
        <f t="shared" si="65"/>
        <v>802.47134020954593</v>
      </c>
      <c r="FS49" s="12">
        <f t="shared" si="65"/>
        <v>10639.495865720604</v>
      </c>
      <c r="FT49" s="14">
        <f t="shared" si="68"/>
        <v>5849.6723355907106</v>
      </c>
      <c r="FU49" s="14">
        <f t="shared" si="68"/>
        <v>871.24257658743363</v>
      </c>
      <c r="FV49" s="14">
        <f t="shared" si="68"/>
        <v>0</v>
      </c>
      <c r="FW49" s="15">
        <f t="shared" si="68"/>
        <v>6720.9149121781447</v>
      </c>
      <c r="FX49" s="14">
        <f t="shared" si="68"/>
        <v>4425.0015738683887</v>
      </c>
      <c r="FY49" s="14">
        <f t="shared" si="68"/>
        <v>190.77473296699671</v>
      </c>
      <c r="FZ49" s="14">
        <f t="shared" si="66"/>
        <v>470.38459347728985</v>
      </c>
      <c r="GA49" s="14">
        <f t="shared" si="66"/>
        <v>871.24257658743363</v>
      </c>
      <c r="GB49" s="15">
        <f t="shared" si="66"/>
        <v>5957.40347690011</v>
      </c>
      <c r="GC49" s="14">
        <f t="shared" si="66"/>
        <v>6620.1315753972904</v>
      </c>
      <c r="GD49" s="14">
        <f t="shared" si="66"/>
        <v>871.24257658743363</v>
      </c>
      <c r="GE49" s="14">
        <f t="shared" si="66"/>
        <v>0</v>
      </c>
      <c r="GF49" s="15">
        <f t="shared" si="66"/>
        <v>7491.3741519847235</v>
      </c>
      <c r="GG49" s="14">
        <f t="shared" si="66"/>
        <v>4956.1998423133764</v>
      </c>
      <c r="GH49" s="14">
        <f t="shared" si="66"/>
        <v>276.3078846309503</v>
      </c>
      <c r="GI49" s="14">
        <f t="shared" si="66"/>
        <v>624.11241317492727</v>
      </c>
      <c r="GJ49" s="14">
        <f t="shared" si="56"/>
        <v>871.24257658743363</v>
      </c>
      <c r="GK49" s="15">
        <f t="shared" si="56"/>
        <v>6727.8627167066879</v>
      </c>
      <c r="GL49" s="14">
        <f t="shared" si="56"/>
        <v>11443.562128829371</v>
      </c>
      <c r="GM49" s="14">
        <f t="shared" si="56"/>
        <v>871.24257658743363</v>
      </c>
      <c r="GN49" s="14">
        <f t="shared" si="56"/>
        <v>0</v>
      </c>
      <c r="GO49" s="15">
        <f t="shared" si="56"/>
        <v>12314.804705416806</v>
      </c>
      <c r="GP49" s="14">
        <f t="shared" si="54"/>
        <v>7393.3365410270026</v>
      </c>
      <c r="GQ49" s="14">
        <f t="shared" si="54"/>
        <v>326.98105062460087</v>
      </c>
      <c r="GR49" s="14">
        <f t="shared" si="54"/>
        <v>2959.7331018997343</v>
      </c>
      <c r="GS49" s="14">
        <f t="shared" si="54"/>
        <v>871.24257658743363</v>
      </c>
      <c r="GT49" s="15">
        <f t="shared" si="54"/>
        <v>11551.293270138769</v>
      </c>
      <c r="GU49" s="14">
        <f t="shared" si="72"/>
        <v>8076.0889518864342</v>
      </c>
      <c r="GV49" s="14">
        <f t="shared" si="72"/>
        <v>1202.8421667963923</v>
      </c>
      <c r="GW49" s="14">
        <f t="shared" si="72"/>
        <v>0</v>
      </c>
      <c r="GX49" s="15">
        <f t="shared" si="72"/>
        <v>9278.9311186828272</v>
      </c>
      <c r="GY49" s="14">
        <f t="shared" si="72"/>
        <v>6109.180869049449</v>
      </c>
      <c r="GZ49" s="14">
        <f t="shared" si="72"/>
        <v>263.38461794514558</v>
      </c>
      <c r="HA49" s="14">
        <f t="shared" si="70"/>
        <v>649.41548869436212</v>
      </c>
      <c r="HB49" s="14">
        <f t="shared" si="70"/>
        <v>1202.8421667963923</v>
      </c>
      <c r="HC49" s="15">
        <f t="shared" si="70"/>
        <v>8224.8231424853511</v>
      </c>
      <c r="HD49" s="14">
        <f t="shared" si="70"/>
        <v>9139.789104221958</v>
      </c>
      <c r="HE49" s="14">
        <f t="shared" si="70"/>
        <v>1202.8421667963923</v>
      </c>
      <c r="HF49" s="14">
        <f t="shared" si="70"/>
        <v>0</v>
      </c>
      <c r="HG49" s="15">
        <f t="shared" si="70"/>
        <v>10342.63127101835</v>
      </c>
      <c r="HH49" s="14">
        <f t="shared" si="70"/>
        <v>6842.5560430653377</v>
      </c>
      <c r="HI49" s="14">
        <f t="shared" si="70"/>
        <v>381.47214516790359</v>
      </c>
      <c r="HJ49" s="14">
        <f t="shared" si="70"/>
        <v>861.65293979123771</v>
      </c>
      <c r="HK49" s="14">
        <f t="shared" si="60"/>
        <v>1202.8421667963923</v>
      </c>
      <c r="HL49" s="15">
        <f t="shared" si="60"/>
        <v>9288.5232948208723</v>
      </c>
      <c r="HM49" s="14">
        <f t="shared" si="60"/>
        <v>15799.043156069736</v>
      </c>
      <c r="HN49" s="14">
        <f t="shared" si="60"/>
        <v>1202.8421667963923</v>
      </c>
      <c r="HO49" s="14">
        <f t="shared" si="60"/>
        <v>0</v>
      </c>
      <c r="HP49" s="15">
        <f t="shared" si="60"/>
        <v>17001.885322866128</v>
      </c>
      <c r="HQ49" s="14">
        <f t="shared" si="59"/>
        <v>10207.280020332437</v>
      </c>
      <c r="HR49" s="14">
        <f t="shared" si="59"/>
        <v>451.43178949678594</v>
      </c>
      <c r="HS49" s="14">
        <f t="shared" si="59"/>
        <v>4086.2233700430393</v>
      </c>
      <c r="HT49" s="14">
        <f t="shared" si="59"/>
        <v>1202.8421667963923</v>
      </c>
      <c r="HU49" s="15">
        <f t="shared" si="59"/>
        <v>15947.77734666865</v>
      </c>
    </row>
    <row r="50" spans="1:229" x14ac:dyDescent="0.3">
      <c r="A50" s="5" t="str">
        <f>[1]Download!A50</f>
        <v>FY2006</v>
      </c>
      <c r="B50" s="1" t="s">
        <v>178</v>
      </c>
      <c r="C50" s="6">
        <f>[1]Download!C50</f>
        <v>674583</v>
      </c>
      <c r="D50" s="17">
        <f>[1]Download!D50</f>
        <v>1.3377777777777777</v>
      </c>
      <c r="E50" s="16">
        <v>62.12</v>
      </c>
      <c r="F50" s="7">
        <f>[1]Download!F50</f>
        <v>3699.2500000000005</v>
      </c>
      <c r="G50" s="8">
        <f>[1]Download!G50+[1]Download!H50</f>
        <v>501.14999999999918</v>
      </c>
      <c r="H50" s="8">
        <f t="shared" si="6"/>
        <v>4200.3999999999996</v>
      </c>
      <c r="I50" s="8">
        <f>[1]Download!K50</f>
        <v>532</v>
      </c>
      <c r="J50" s="8">
        <f>[1]Download!J50</f>
        <v>0</v>
      </c>
      <c r="K50" s="8">
        <f t="shared" si="7"/>
        <v>4732.3999999999996</v>
      </c>
      <c r="L50" s="7">
        <f>[1]Download!N50/1000</f>
        <v>2701.712</v>
      </c>
      <c r="M50" s="8">
        <f>[1]Download!R50/1000</f>
        <v>162.23660000000001</v>
      </c>
      <c r="N50" s="8">
        <f>[1]Download!AD50/1000</f>
        <v>464.89850000000001</v>
      </c>
      <c r="O50" s="8">
        <f>[1]Download!V50/1000</f>
        <v>532</v>
      </c>
      <c r="P50" s="8">
        <f t="shared" si="8"/>
        <v>3860.8471</v>
      </c>
      <c r="Q50" s="8">
        <f>[1]Download!Z50/1000</f>
        <v>970.96559999999999</v>
      </c>
      <c r="R50" s="8">
        <f t="shared" si="9"/>
        <v>-99.412700000000314</v>
      </c>
      <c r="S50" s="8">
        <f t="shared" si="0"/>
        <v>871.55289999999968</v>
      </c>
      <c r="T50" s="7">
        <f>[1]Download!O50/1000</f>
        <v>548.24680000000001</v>
      </c>
      <c r="U50" s="8">
        <f>[1]Download!S50/1000</f>
        <v>31.640099999999997</v>
      </c>
      <c r="V50" s="8">
        <f>[1]Download!AE50/1000</f>
        <v>93.86497</v>
      </c>
      <c r="W50" s="8">
        <f t="shared" si="30"/>
        <v>673.75186999999994</v>
      </c>
      <c r="X50" s="8">
        <f t="shared" si="31"/>
        <v>4874.1518699999997</v>
      </c>
      <c r="Y50" s="7">
        <f>[1]Download!Q50/1000</f>
        <v>360.76959999999997</v>
      </c>
      <c r="Z50" s="8">
        <f>[1]Download!U50/1000</f>
        <v>55.378699999999995</v>
      </c>
      <c r="AA50" s="8">
        <f>[1]Download!AG50/1000</f>
        <v>123.94410000000001</v>
      </c>
      <c r="AB50" s="8">
        <f t="shared" si="32"/>
        <v>540.0924</v>
      </c>
      <c r="AC50" s="8">
        <f t="shared" si="33"/>
        <v>5414.2442699999992</v>
      </c>
      <c r="AD50" s="7">
        <f>[1]Download!P50/1000</f>
        <v>1664.672</v>
      </c>
      <c r="AE50" s="8">
        <f>[1]Download!T50/1000</f>
        <v>33.644100000000002</v>
      </c>
      <c r="AF50" s="8">
        <f>[1]Download!AF50/1000</f>
        <v>1146.2950000000001</v>
      </c>
      <c r="AG50" s="8">
        <f t="shared" si="34"/>
        <v>2844.6111000000001</v>
      </c>
      <c r="AH50" s="8">
        <f t="shared" si="35"/>
        <v>8258.8553699999993</v>
      </c>
      <c r="AI50" s="7">
        <f t="shared" si="44"/>
        <v>4948.7744444444452</v>
      </c>
      <c r="AJ50" s="8">
        <f t="shared" si="45"/>
        <v>670.42733333333217</v>
      </c>
      <c r="AK50" s="8">
        <f t="shared" si="46"/>
        <v>5619.2017777777774</v>
      </c>
      <c r="AL50" s="8">
        <f t="shared" si="47"/>
        <v>711.69777777777779</v>
      </c>
      <c r="AM50" s="8">
        <f t="shared" si="48"/>
        <v>0</v>
      </c>
      <c r="AN50" s="8">
        <f t="shared" si="49"/>
        <v>6330.8995555555548</v>
      </c>
      <c r="AO50" s="7">
        <f t="shared" si="79"/>
        <v>3614.2902755555556</v>
      </c>
      <c r="AP50" s="8">
        <f t="shared" si="78"/>
        <v>217.03651822222224</v>
      </c>
      <c r="AQ50" s="8">
        <f t="shared" si="78"/>
        <v>621.93088222222218</v>
      </c>
      <c r="AR50" s="8">
        <f t="shared" si="78"/>
        <v>711.69777777777779</v>
      </c>
      <c r="AS50" s="8">
        <f t="shared" si="78"/>
        <v>5164.9554537777776</v>
      </c>
      <c r="AT50" s="8">
        <f t="shared" si="78"/>
        <v>1298.9362026666665</v>
      </c>
      <c r="AU50" s="8">
        <f t="shared" si="78"/>
        <v>-132.9921008888893</v>
      </c>
      <c r="AV50" s="8">
        <f t="shared" si="78"/>
        <v>1165.9441017777774</v>
      </c>
      <c r="AW50" s="7">
        <f t="shared" si="78"/>
        <v>733.43238577777777</v>
      </c>
      <c r="AX50" s="8">
        <f t="shared" si="78"/>
        <v>42.327422666666664</v>
      </c>
      <c r="AY50" s="8">
        <f t="shared" si="78"/>
        <v>125.57047097777777</v>
      </c>
      <c r="AZ50" s="8">
        <f t="shared" si="78"/>
        <v>901.33027942222213</v>
      </c>
      <c r="BA50" s="8">
        <f t="shared" si="78"/>
        <v>6520.5320571999991</v>
      </c>
      <c r="BB50" s="7">
        <f t="shared" si="78"/>
        <v>482.62955377777774</v>
      </c>
      <c r="BC50" s="8">
        <f t="shared" si="78"/>
        <v>74.084394222222215</v>
      </c>
      <c r="BD50" s="8">
        <f t="shared" si="78"/>
        <v>165.80966266666667</v>
      </c>
      <c r="BE50" s="8">
        <f t="shared" si="73"/>
        <v>722.52361066666663</v>
      </c>
      <c r="BF50" s="8">
        <f t="shared" si="71"/>
        <v>7243.0556678666653</v>
      </c>
      <c r="BG50" s="7">
        <f t="shared" si="62"/>
        <v>2226.9612088888889</v>
      </c>
      <c r="BH50" s="8">
        <f t="shared" si="62"/>
        <v>45.008329333333336</v>
      </c>
      <c r="BI50" s="8">
        <f t="shared" si="62"/>
        <v>1533.4879777777778</v>
      </c>
      <c r="BJ50" s="8">
        <f t="shared" si="62"/>
        <v>3805.4575159999999</v>
      </c>
      <c r="BK50" s="8">
        <f t="shared" si="62"/>
        <v>11048.513183866666</v>
      </c>
      <c r="BL50" s="7">
        <f t="shared" ref="BL50:BZ66" si="82">F50/$C50*1000000</f>
        <v>5483.7581142720774</v>
      </c>
      <c r="BM50" s="8">
        <f t="shared" si="82"/>
        <v>742.90339365207717</v>
      </c>
      <c r="BN50" s="8">
        <f t="shared" si="82"/>
        <v>6226.6615079241537</v>
      </c>
      <c r="BO50" s="8">
        <f t="shared" si="82"/>
        <v>788.63534954186514</v>
      </c>
      <c r="BP50" s="8">
        <f t="shared" si="82"/>
        <v>0</v>
      </c>
      <c r="BQ50" s="8">
        <f t="shared" si="82"/>
        <v>7015.296857466019</v>
      </c>
      <c r="BR50" s="7">
        <f t="shared" si="82"/>
        <v>4005.0105027846835</v>
      </c>
      <c r="BS50" s="8">
        <f t="shared" si="82"/>
        <v>240.49909351406723</v>
      </c>
      <c r="BT50" s="8">
        <f t="shared" si="82"/>
        <v>689.16426888907677</v>
      </c>
      <c r="BU50" s="8">
        <f t="shared" si="82"/>
        <v>788.63534954186514</v>
      </c>
      <c r="BV50" s="8">
        <f t="shared" si="82"/>
        <v>5723.3092147296929</v>
      </c>
      <c r="BW50" s="8">
        <f t="shared" si="82"/>
        <v>1439.3567581750503</v>
      </c>
      <c r="BX50" s="8">
        <f t="shared" si="82"/>
        <v>-147.36911543872333</v>
      </c>
      <c r="BY50" s="8">
        <f t="shared" si="82"/>
        <v>1291.987642736327</v>
      </c>
      <c r="BZ50" s="7">
        <f t="shared" si="82"/>
        <v>812.71956156618239</v>
      </c>
      <c r="CA50" s="8">
        <f t="shared" si="81"/>
        <v>46.903197975638278</v>
      </c>
      <c r="CB50" s="8">
        <f t="shared" si="77"/>
        <v>139.14517561219301</v>
      </c>
      <c r="CC50" s="8">
        <f t="shared" si="77"/>
        <v>998.76793515401346</v>
      </c>
      <c r="CD50" s="8">
        <f t="shared" si="77"/>
        <v>7225.4294430781683</v>
      </c>
      <c r="CE50" s="7">
        <f t="shared" si="77"/>
        <v>534.80387142871962</v>
      </c>
      <c r="CF50" s="8">
        <f t="shared" si="77"/>
        <v>82.093233894124211</v>
      </c>
      <c r="CG50" s="8">
        <f t="shared" si="77"/>
        <v>183.73439591569903</v>
      </c>
      <c r="CH50" s="8">
        <f t="shared" si="77"/>
        <v>800.63150123854291</v>
      </c>
      <c r="CI50" s="8">
        <f t="shared" si="77"/>
        <v>8026.0609443167095</v>
      </c>
      <c r="CJ50" s="7">
        <f t="shared" si="76"/>
        <v>2467.7052341965336</v>
      </c>
      <c r="CK50" s="8">
        <f t="shared" si="76"/>
        <v>49.87392211188245</v>
      </c>
      <c r="CL50" s="8">
        <f t="shared" si="76"/>
        <v>1699.2645827125796</v>
      </c>
      <c r="CM50" s="8">
        <f t="shared" si="76"/>
        <v>4216.8437390209947</v>
      </c>
      <c r="CN50" s="8">
        <f t="shared" si="76"/>
        <v>12242.904683337705</v>
      </c>
      <c r="CO50" s="7">
        <f t="shared" si="80"/>
        <v>7336.0497439817564</v>
      </c>
      <c r="CP50" s="8">
        <f t="shared" si="80"/>
        <v>993.83965106344544</v>
      </c>
      <c r="CQ50" s="8">
        <f t="shared" si="80"/>
        <v>8329.8893950452002</v>
      </c>
      <c r="CR50" s="8">
        <f t="shared" si="80"/>
        <v>1055.0188453871174</v>
      </c>
      <c r="CS50" s="8">
        <f t="shared" si="80"/>
        <v>0</v>
      </c>
      <c r="CT50" s="8">
        <f t="shared" si="80"/>
        <v>9384.9082404323181</v>
      </c>
      <c r="CU50" s="7">
        <f t="shared" si="80"/>
        <v>5357.814050391954</v>
      </c>
      <c r="CV50" s="8">
        <f t="shared" si="80"/>
        <v>321.73434287881884</v>
      </c>
      <c r="CW50" s="8">
        <f t="shared" si="80"/>
        <v>921.94864415827601</v>
      </c>
      <c r="CX50" s="8">
        <f t="shared" si="80"/>
        <v>1055.0188453871174</v>
      </c>
      <c r="CY50" s="8">
        <f t="shared" si="80"/>
        <v>7656.5158828161666</v>
      </c>
      <c r="CZ50" s="8">
        <f t="shared" si="80"/>
        <v>1925.539485380845</v>
      </c>
      <c r="DA50" s="8">
        <f t="shared" si="80"/>
        <v>-197.1471277646921</v>
      </c>
      <c r="DB50" s="8">
        <f t="shared" si="80"/>
        <v>1728.3923576161528</v>
      </c>
      <c r="DC50" s="7">
        <f t="shared" si="80"/>
        <v>1087.2381690285372</v>
      </c>
      <c r="DD50" s="8">
        <f t="shared" si="67"/>
        <v>62.746055958520536</v>
      </c>
      <c r="DE50" s="8">
        <f t="shared" si="58"/>
        <v>186.1453238189782</v>
      </c>
      <c r="DF50" s="8">
        <f t="shared" si="58"/>
        <v>1336.1295488060357</v>
      </c>
      <c r="DG50" s="8">
        <f t="shared" si="58"/>
        <v>9666.0189438512389</v>
      </c>
      <c r="DH50" s="7">
        <f t="shared" ref="DH50:DN67" si="83">CE50*$D50</f>
        <v>715.44873466686488</v>
      </c>
      <c r="DI50" s="8">
        <f t="shared" si="83"/>
        <v>109.82250400947282</v>
      </c>
      <c r="DJ50" s="8">
        <f t="shared" si="83"/>
        <v>245.79579186944625</v>
      </c>
      <c r="DK50" s="8">
        <f t="shared" si="83"/>
        <v>1071.0670305457841</v>
      </c>
      <c r="DL50" s="8">
        <f t="shared" si="55"/>
        <v>10737.08597439702</v>
      </c>
      <c r="DM50" s="7">
        <f t="shared" si="55"/>
        <v>3301.2412244140291</v>
      </c>
      <c r="DN50" s="8">
        <f t="shared" si="55"/>
        <v>66.720224691896078</v>
      </c>
      <c r="DO50" s="8">
        <f t="shared" si="55"/>
        <v>2273.2383973177175</v>
      </c>
      <c r="DP50" s="8">
        <f t="shared" si="55"/>
        <v>5641.1998464236412</v>
      </c>
      <c r="DQ50" s="12">
        <f t="shared" si="55"/>
        <v>16378.285820820664</v>
      </c>
      <c r="DR50" s="11">
        <f t="shared" si="11"/>
        <v>4874.1518699999997</v>
      </c>
      <c r="DS50" s="11">
        <f t="shared" si="12"/>
        <v>532</v>
      </c>
      <c r="DT50" s="11">
        <f t="shared" si="12"/>
        <v>0</v>
      </c>
      <c r="DU50" s="12">
        <f t="shared" si="13"/>
        <v>5406.1518699999997</v>
      </c>
      <c r="DV50" s="8">
        <f t="shared" si="14"/>
        <v>3249.9587999999999</v>
      </c>
      <c r="DW50" s="8">
        <f t="shared" si="14"/>
        <v>193.8767</v>
      </c>
      <c r="DX50" s="8">
        <f t="shared" si="14"/>
        <v>558.76346999999998</v>
      </c>
      <c r="DY50" s="8">
        <f t="shared" si="15"/>
        <v>532</v>
      </c>
      <c r="DZ50" s="12">
        <f t="shared" si="16"/>
        <v>4534.5989699999991</v>
      </c>
      <c r="EA50" s="11">
        <f t="shared" si="17"/>
        <v>5414.2442699999992</v>
      </c>
      <c r="EB50" s="11">
        <f t="shared" si="18"/>
        <v>532</v>
      </c>
      <c r="EC50" s="11">
        <f t="shared" si="18"/>
        <v>0</v>
      </c>
      <c r="ED50" s="12">
        <f t="shared" si="19"/>
        <v>5946.2442699999992</v>
      </c>
      <c r="EE50" s="8">
        <f t="shared" si="20"/>
        <v>3610.7284</v>
      </c>
      <c r="EF50" s="8">
        <f t="shared" si="20"/>
        <v>249.25540000000001</v>
      </c>
      <c r="EG50" s="8">
        <f t="shared" si="20"/>
        <v>682.70757000000003</v>
      </c>
      <c r="EH50" s="8">
        <f t="shared" si="21"/>
        <v>532</v>
      </c>
      <c r="EI50" s="12">
        <f t="shared" si="22"/>
        <v>5074.6913700000005</v>
      </c>
      <c r="EJ50" s="11">
        <f t="shared" si="23"/>
        <v>8258.8553699999993</v>
      </c>
      <c r="EK50" s="11">
        <f t="shared" si="24"/>
        <v>532</v>
      </c>
      <c r="EL50" s="11">
        <f t="shared" si="24"/>
        <v>0</v>
      </c>
      <c r="EM50" s="12">
        <f t="shared" si="25"/>
        <v>8790.8553699999993</v>
      </c>
      <c r="EN50" s="8">
        <f t="shared" si="26"/>
        <v>5275.4004000000004</v>
      </c>
      <c r="EO50" s="8">
        <f t="shared" si="26"/>
        <v>282.89949999999999</v>
      </c>
      <c r="EP50" s="8">
        <f t="shared" si="26"/>
        <v>1829.0025700000001</v>
      </c>
      <c r="EQ50" s="8">
        <f t="shared" si="27"/>
        <v>532</v>
      </c>
      <c r="ER50" s="12">
        <f t="shared" si="28"/>
        <v>7919.3024700000005</v>
      </c>
      <c r="ES50" s="8">
        <f t="shared" si="50"/>
        <v>6520.5320571999991</v>
      </c>
      <c r="ET50" s="8">
        <f t="shared" si="50"/>
        <v>711.69777777777779</v>
      </c>
      <c r="EU50" s="8">
        <f t="shared" si="50"/>
        <v>0</v>
      </c>
      <c r="EV50" s="12">
        <f t="shared" si="50"/>
        <v>7232.2298349777775</v>
      </c>
      <c r="EW50" s="14">
        <f t="shared" si="51"/>
        <v>3623.5489017777777</v>
      </c>
      <c r="EX50" s="14">
        <f t="shared" si="51"/>
        <v>167.1740622222222</v>
      </c>
      <c r="EY50" s="14">
        <f t="shared" si="51"/>
        <v>273.38940377777777</v>
      </c>
      <c r="EZ50" s="14">
        <f t="shared" si="51"/>
        <v>923.94692444444445</v>
      </c>
      <c r="FA50" s="15">
        <f t="shared" si="51"/>
        <v>4988.0592922222222</v>
      </c>
      <c r="FB50" s="14">
        <f t="shared" si="75"/>
        <v>7243.0556678666653</v>
      </c>
      <c r="FC50" s="14">
        <f t="shared" si="75"/>
        <v>711.69777777777779</v>
      </c>
      <c r="FD50" s="14">
        <f t="shared" si="75"/>
        <v>0</v>
      </c>
      <c r="FE50" s="15">
        <f t="shared" si="75"/>
        <v>7954.7534456444428</v>
      </c>
      <c r="FF50" s="14">
        <f t="shared" si="75"/>
        <v>4830.352215111111</v>
      </c>
      <c r="FG50" s="14">
        <f t="shared" si="75"/>
        <v>333.44833511111113</v>
      </c>
      <c r="FH50" s="14">
        <f t="shared" si="75"/>
        <v>913.31101586666671</v>
      </c>
      <c r="FI50" s="14">
        <f t="shared" si="75"/>
        <v>711.69777777777779</v>
      </c>
      <c r="FJ50" s="15">
        <f t="shared" si="75"/>
        <v>6788.8093438666674</v>
      </c>
      <c r="FK50" s="14">
        <f t="shared" si="75"/>
        <v>11048.513183866666</v>
      </c>
      <c r="FL50" s="8">
        <f t="shared" si="75"/>
        <v>711.69777777777779</v>
      </c>
      <c r="FM50" s="8">
        <f t="shared" si="75"/>
        <v>0</v>
      </c>
      <c r="FN50" s="12">
        <f t="shared" si="75"/>
        <v>11760.210961644443</v>
      </c>
      <c r="FO50" s="8">
        <f t="shared" si="75"/>
        <v>7057.3134239999999</v>
      </c>
      <c r="FP50" s="8">
        <f t="shared" si="75"/>
        <v>378.45666444444441</v>
      </c>
      <c r="FQ50" s="8">
        <f t="shared" si="75"/>
        <v>2446.7989936444446</v>
      </c>
      <c r="FR50" s="8">
        <f t="shared" si="65"/>
        <v>711.69777777777779</v>
      </c>
      <c r="FS50" s="12">
        <f t="shared" si="65"/>
        <v>10594.266859866668</v>
      </c>
      <c r="FT50" s="14">
        <f t="shared" si="68"/>
        <v>7225.4294430781683</v>
      </c>
      <c r="FU50" s="14">
        <f t="shared" si="68"/>
        <v>788.63534954186514</v>
      </c>
      <c r="FV50" s="14">
        <f t="shared" si="68"/>
        <v>0</v>
      </c>
      <c r="FW50" s="15">
        <f t="shared" si="68"/>
        <v>8014.0647926200336</v>
      </c>
      <c r="FX50" s="14">
        <f t="shared" si="68"/>
        <v>4817.7300643508661</v>
      </c>
      <c r="FY50" s="14">
        <f t="shared" si="68"/>
        <v>287.40229148970548</v>
      </c>
      <c r="FZ50" s="14">
        <f t="shared" si="66"/>
        <v>828.30944450126958</v>
      </c>
      <c r="GA50" s="14">
        <f t="shared" si="66"/>
        <v>788.63534954186514</v>
      </c>
      <c r="GB50" s="15">
        <f t="shared" si="66"/>
        <v>6722.0771498837039</v>
      </c>
      <c r="GC50" s="14">
        <f t="shared" si="66"/>
        <v>8026.0609443167095</v>
      </c>
      <c r="GD50" s="14">
        <f t="shared" si="66"/>
        <v>788.63534954186514</v>
      </c>
      <c r="GE50" s="14">
        <f t="shared" si="66"/>
        <v>0</v>
      </c>
      <c r="GF50" s="15">
        <f t="shared" si="66"/>
        <v>8814.6962938585748</v>
      </c>
      <c r="GG50" s="14">
        <f t="shared" si="66"/>
        <v>5352.5339357795856</v>
      </c>
      <c r="GH50" s="14">
        <f t="shared" si="66"/>
        <v>369.49552538382972</v>
      </c>
      <c r="GI50" s="14">
        <f t="shared" si="66"/>
        <v>1012.0438404169687</v>
      </c>
      <c r="GJ50" s="14">
        <f t="shared" si="56"/>
        <v>788.63534954186514</v>
      </c>
      <c r="GK50" s="15">
        <f t="shared" si="56"/>
        <v>7522.7086511222496</v>
      </c>
      <c r="GL50" s="14">
        <f t="shared" si="56"/>
        <v>12242.904683337705</v>
      </c>
      <c r="GM50" s="14">
        <f t="shared" si="56"/>
        <v>788.63534954186514</v>
      </c>
      <c r="GN50" s="14">
        <f t="shared" si="56"/>
        <v>0</v>
      </c>
      <c r="GO50" s="15">
        <f t="shared" si="56"/>
        <v>13031.540032879569</v>
      </c>
      <c r="GP50" s="14">
        <f t="shared" si="54"/>
        <v>7820.2391699761192</v>
      </c>
      <c r="GQ50" s="14">
        <f t="shared" si="54"/>
        <v>419.36944749571217</v>
      </c>
      <c r="GR50" s="14">
        <f t="shared" si="54"/>
        <v>2711.3084231295484</v>
      </c>
      <c r="GS50" s="14">
        <f t="shared" si="54"/>
        <v>788.63534954186514</v>
      </c>
      <c r="GT50" s="15">
        <f t="shared" si="54"/>
        <v>11739.552390143244</v>
      </c>
      <c r="GU50" s="14">
        <f t="shared" si="72"/>
        <v>9666.0189438512389</v>
      </c>
      <c r="GV50" s="14">
        <f t="shared" si="72"/>
        <v>1055.0188453871174</v>
      </c>
      <c r="GW50" s="14">
        <f t="shared" si="72"/>
        <v>0</v>
      </c>
      <c r="GX50" s="15">
        <f t="shared" si="72"/>
        <v>10721.037789238355</v>
      </c>
      <c r="GY50" s="14">
        <f t="shared" si="72"/>
        <v>6445.0522194204914</v>
      </c>
      <c r="GZ50" s="14">
        <f t="shared" si="72"/>
        <v>384.48039883733929</v>
      </c>
      <c r="HA50" s="14">
        <f t="shared" si="70"/>
        <v>1108.0939679772539</v>
      </c>
      <c r="HB50" s="14">
        <f t="shared" si="70"/>
        <v>1055.0188453871174</v>
      </c>
      <c r="HC50" s="15">
        <f t="shared" si="70"/>
        <v>8992.6454316221989</v>
      </c>
      <c r="HD50" s="14">
        <f t="shared" si="70"/>
        <v>10737.08597439702</v>
      </c>
      <c r="HE50" s="14">
        <f t="shared" si="70"/>
        <v>1055.0188453871174</v>
      </c>
      <c r="HF50" s="14">
        <f t="shared" si="70"/>
        <v>0</v>
      </c>
      <c r="HG50" s="15">
        <f t="shared" si="70"/>
        <v>11792.104819784137</v>
      </c>
      <c r="HH50" s="14">
        <f t="shared" si="70"/>
        <v>7160.5009540873561</v>
      </c>
      <c r="HI50" s="14">
        <f t="shared" si="70"/>
        <v>494.30290284681217</v>
      </c>
      <c r="HJ50" s="14">
        <f t="shared" si="70"/>
        <v>1353.8897598467004</v>
      </c>
      <c r="HK50" s="14">
        <f t="shared" si="60"/>
        <v>1055.0188453871174</v>
      </c>
      <c r="HL50" s="15">
        <f t="shared" si="60"/>
        <v>10063.712462167987</v>
      </c>
      <c r="HM50" s="14">
        <f t="shared" si="60"/>
        <v>16378.285820820664</v>
      </c>
      <c r="HN50" s="14">
        <f t="shared" si="60"/>
        <v>1055.0188453871174</v>
      </c>
      <c r="HO50" s="14">
        <f t="shared" si="60"/>
        <v>0</v>
      </c>
      <c r="HP50" s="15">
        <f t="shared" si="60"/>
        <v>17433.30466620778</v>
      </c>
      <c r="HQ50" s="14">
        <f t="shared" si="59"/>
        <v>10461.742178501387</v>
      </c>
      <c r="HR50" s="14">
        <f t="shared" si="59"/>
        <v>561.02312753870831</v>
      </c>
      <c r="HS50" s="14">
        <f t="shared" si="59"/>
        <v>3627.1281571644181</v>
      </c>
      <c r="HT50" s="14">
        <f t="shared" si="59"/>
        <v>1055.0188453871174</v>
      </c>
      <c r="HU50" s="15">
        <f t="shared" si="59"/>
        <v>15704.912308591629</v>
      </c>
    </row>
    <row r="51" spans="1:229" x14ac:dyDescent="0.3">
      <c r="A51" s="5" t="str">
        <f>[1]Download!A51</f>
        <v>FY2007</v>
      </c>
      <c r="B51" s="1" t="s">
        <v>179</v>
      </c>
      <c r="C51" s="6">
        <f>[1]Download!C51</f>
        <v>680169</v>
      </c>
      <c r="D51" s="17">
        <f>[1]Download!D51</f>
        <v>1.3087173148970686</v>
      </c>
      <c r="E51" s="16">
        <v>61.6</v>
      </c>
      <c r="F51" s="7">
        <f>[1]Download!F51</f>
        <v>4481.3999999999996</v>
      </c>
      <c r="G51" s="8">
        <f>[1]Download!G51+[1]Download!H51</f>
        <v>667.1</v>
      </c>
      <c r="H51" s="8">
        <f t="shared" si="6"/>
        <v>5148.5</v>
      </c>
      <c r="I51" s="8">
        <f>[1]Download!K51</f>
        <v>661</v>
      </c>
      <c r="J51" s="8">
        <f>[1]Download!J51</f>
        <v>0</v>
      </c>
      <c r="K51" s="8">
        <f t="shared" si="7"/>
        <v>5809.5</v>
      </c>
      <c r="L51" s="7">
        <f>[1]Download!N51/1000</f>
        <v>2986.2669999999998</v>
      </c>
      <c r="M51" s="8">
        <f>[1]Download!R51/1000</f>
        <v>254.834</v>
      </c>
      <c r="N51" s="8">
        <f>[1]Download!AD51/1000</f>
        <v>1295.154</v>
      </c>
      <c r="O51" s="8">
        <f>[1]Download!V51/1000</f>
        <v>661</v>
      </c>
      <c r="P51" s="8">
        <f t="shared" si="8"/>
        <v>5197.2549999999992</v>
      </c>
      <c r="Q51" s="8">
        <f>[1]Download!Z51/1000</f>
        <v>711.04259999999999</v>
      </c>
      <c r="R51" s="8">
        <f t="shared" si="9"/>
        <v>-98.797599999999647</v>
      </c>
      <c r="S51" s="8">
        <f t="shared" si="0"/>
        <v>612.24500000000035</v>
      </c>
      <c r="T51" s="7">
        <f>[1]Download!O51/1000</f>
        <v>570.07899999999995</v>
      </c>
      <c r="U51" s="8">
        <f>[1]Download!S51/1000</f>
        <v>29.6143</v>
      </c>
      <c r="V51" s="8">
        <f>[1]Download!AE51/1000</f>
        <v>48.540669999999999</v>
      </c>
      <c r="W51" s="8">
        <f t="shared" si="30"/>
        <v>648.23396999999989</v>
      </c>
      <c r="X51" s="8">
        <f t="shared" si="31"/>
        <v>5796.7339700000002</v>
      </c>
      <c r="Y51" s="7">
        <f>[1]Download!Q51/1000</f>
        <v>366.858</v>
      </c>
      <c r="Z51" s="8">
        <f>[1]Download!U51/1000</f>
        <v>53.895300000000006</v>
      </c>
      <c r="AA51" s="8">
        <f>[1]Download!AG51/1000</f>
        <v>228.0789</v>
      </c>
      <c r="AB51" s="8">
        <f t="shared" si="32"/>
        <v>648.83220000000006</v>
      </c>
      <c r="AC51" s="8">
        <f t="shared" si="33"/>
        <v>6445.5661700000001</v>
      </c>
      <c r="AD51" s="7">
        <f>[1]Download!P51/1000</f>
        <v>1783.8140000000001</v>
      </c>
      <c r="AE51" s="8">
        <f>[1]Download!T51/1000</f>
        <v>34.294199999999996</v>
      </c>
      <c r="AF51" s="8">
        <f>[1]Download!AF51/1000</f>
        <v>1323.3440000000001</v>
      </c>
      <c r="AG51" s="8">
        <f t="shared" si="34"/>
        <v>3141.4522000000002</v>
      </c>
      <c r="AH51" s="8">
        <f t="shared" si="35"/>
        <v>9587.0183699999998</v>
      </c>
      <c r="AI51" s="7">
        <f t="shared" si="44"/>
        <v>5864.8857749797226</v>
      </c>
      <c r="AJ51" s="8">
        <f t="shared" si="45"/>
        <v>873.04532076783448</v>
      </c>
      <c r="AK51" s="8">
        <f t="shared" si="46"/>
        <v>6737.9310957475573</v>
      </c>
      <c r="AL51" s="8">
        <f t="shared" si="47"/>
        <v>865.06214514696228</v>
      </c>
      <c r="AM51" s="8">
        <f t="shared" si="48"/>
        <v>0</v>
      </c>
      <c r="AN51" s="8">
        <f t="shared" si="49"/>
        <v>7602.9932408945197</v>
      </c>
      <c r="AO51" s="7">
        <f t="shared" si="79"/>
        <v>3908.1793298057241</v>
      </c>
      <c r="AP51" s="8">
        <f t="shared" si="78"/>
        <v>333.50566822447956</v>
      </c>
      <c r="AQ51" s="8">
        <f t="shared" si="78"/>
        <v>1694.9904652581979</v>
      </c>
      <c r="AR51" s="8">
        <f t="shared" si="78"/>
        <v>865.06214514696228</v>
      </c>
      <c r="AS51" s="8">
        <f t="shared" si="78"/>
        <v>6801.7376084353627</v>
      </c>
      <c r="AT51" s="8">
        <f t="shared" si="78"/>
        <v>930.55376224943029</v>
      </c>
      <c r="AU51" s="8">
        <f t="shared" si="78"/>
        <v>-129.29812979027415</v>
      </c>
      <c r="AV51" s="8">
        <f t="shared" si="78"/>
        <v>801.25563245915623</v>
      </c>
      <c r="AW51" s="7">
        <f t="shared" si="78"/>
        <v>746.07225815920583</v>
      </c>
      <c r="AX51" s="8">
        <f t="shared" si="78"/>
        <v>38.75674717855626</v>
      </c>
      <c r="AY51" s="8">
        <f t="shared" si="78"/>
        <v>63.526015305704689</v>
      </c>
      <c r="AZ51" s="8">
        <f t="shared" si="78"/>
        <v>848.35502064346679</v>
      </c>
      <c r="BA51" s="8">
        <f t="shared" si="78"/>
        <v>7586.2861163910247</v>
      </c>
      <c r="BB51" s="7">
        <f t="shared" si="78"/>
        <v>480.11341670850879</v>
      </c>
      <c r="BC51" s="8">
        <f t="shared" si="78"/>
        <v>70.533712301571981</v>
      </c>
      <c r="BD51" s="8">
        <f t="shared" si="78"/>
        <v>298.49080559267702</v>
      </c>
      <c r="BE51" s="8">
        <f t="shared" si="73"/>
        <v>849.13793460275781</v>
      </c>
      <c r="BF51" s="8">
        <f t="shared" si="71"/>
        <v>8435.4240509937827</v>
      </c>
      <c r="BG51" s="7">
        <f t="shared" si="62"/>
        <v>2334.5082683557994</v>
      </c>
      <c r="BH51" s="8">
        <f t="shared" si="62"/>
        <v>44.881413340543041</v>
      </c>
      <c r="BI51" s="8">
        <f t="shared" si="62"/>
        <v>1731.8832063651464</v>
      </c>
      <c r="BJ51" s="8">
        <f t="shared" si="62"/>
        <v>4111.2728880614886</v>
      </c>
      <c r="BK51" s="8">
        <f t="shared" si="62"/>
        <v>12546.696939055271</v>
      </c>
      <c r="BL51" s="7">
        <f t="shared" si="82"/>
        <v>6588.6566426873314</v>
      </c>
      <c r="BM51" s="8">
        <f t="shared" si="82"/>
        <v>980.78565768213491</v>
      </c>
      <c r="BN51" s="8">
        <f t="shared" si="82"/>
        <v>7569.4423003694674</v>
      </c>
      <c r="BO51" s="8">
        <f t="shared" si="82"/>
        <v>971.81729834791054</v>
      </c>
      <c r="BP51" s="8">
        <f t="shared" si="82"/>
        <v>0</v>
      </c>
      <c r="BQ51" s="8">
        <f t="shared" si="82"/>
        <v>8541.259598717379</v>
      </c>
      <c r="BR51" s="7">
        <f t="shared" si="82"/>
        <v>4390.4779547436001</v>
      </c>
      <c r="BS51" s="8">
        <f t="shared" si="82"/>
        <v>374.6627676356905</v>
      </c>
      <c r="BT51" s="8">
        <f t="shared" si="82"/>
        <v>1904.1649942881843</v>
      </c>
      <c r="BU51" s="8">
        <f t="shared" si="82"/>
        <v>971.81729834791054</v>
      </c>
      <c r="BV51" s="8">
        <f t="shared" si="82"/>
        <v>7641.1230150153842</v>
      </c>
      <c r="BW51" s="8">
        <f t="shared" si="82"/>
        <v>1045.3910719247715</v>
      </c>
      <c r="BX51" s="8">
        <f t="shared" si="82"/>
        <v>-145.2544882227794</v>
      </c>
      <c r="BY51" s="8">
        <f t="shared" si="82"/>
        <v>900.13658370199221</v>
      </c>
      <c r="BZ51" s="7">
        <f t="shared" si="82"/>
        <v>838.14316735987666</v>
      </c>
      <c r="CA51" s="8">
        <f t="shared" si="81"/>
        <v>43.539620300248906</v>
      </c>
      <c r="CB51" s="8">
        <f t="shared" si="77"/>
        <v>71.365601784262438</v>
      </c>
      <c r="CC51" s="8">
        <f t="shared" si="77"/>
        <v>953.04838944438791</v>
      </c>
      <c r="CD51" s="8">
        <f t="shared" si="77"/>
        <v>8522.4906898138561</v>
      </c>
      <c r="CE51" s="7">
        <f t="shared" si="77"/>
        <v>539.36301125161538</v>
      </c>
      <c r="CF51" s="8">
        <f t="shared" si="77"/>
        <v>79.23810111898662</v>
      </c>
      <c r="CG51" s="8">
        <f t="shared" si="77"/>
        <v>335.32680848436195</v>
      </c>
      <c r="CH51" s="8">
        <f t="shared" si="77"/>
        <v>953.92792085496399</v>
      </c>
      <c r="CI51" s="8">
        <f t="shared" si="77"/>
        <v>9476.4186106688194</v>
      </c>
      <c r="CJ51" s="7">
        <f t="shared" si="76"/>
        <v>2622.6040881016338</v>
      </c>
      <c r="CK51" s="8">
        <f t="shared" si="76"/>
        <v>50.42011617700895</v>
      </c>
      <c r="CL51" s="8">
        <f t="shared" si="76"/>
        <v>1945.6105761950339</v>
      </c>
      <c r="CM51" s="8">
        <f t="shared" si="76"/>
        <v>4618.634780473677</v>
      </c>
      <c r="CN51" s="8">
        <f t="shared" si="76"/>
        <v>14095.053391142495</v>
      </c>
      <c r="CO51" s="7">
        <f t="shared" si="80"/>
        <v>8622.6890301964995</v>
      </c>
      <c r="CP51" s="8">
        <f t="shared" si="80"/>
        <v>1283.5711724113191</v>
      </c>
      <c r="CQ51" s="8">
        <f t="shared" si="80"/>
        <v>9906.2602026078184</v>
      </c>
      <c r="CR51" s="8">
        <f t="shared" si="80"/>
        <v>1271.8341252644009</v>
      </c>
      <c r="CS51" s="8">
        <f t="shared" si="80"/>
        <v>0</v>
      </c>
      <c r="CT51" s="8">
        <f t="shared" si="80"/>
        <v>11178.094327872221</v>
      </c>
      <c r="CU51" s="7">
        <f t="shared" si="80"/>
        <v>5745.8945200468179</v>
      </c>
      <c r="CV51" s="8">
        <f t="shared" si="80"/>
        <v>490.32765125208516</v>
      </c>
      <c r="CW51" s="8">
        <f t="shared" si="80"/>
        <v>2492.0136984458245</v>
      </c>
      <c r="CX51" s="8">
        <f t="shared" si="80"/>
        <v>1271.8341252644009</v>
      </c>
      <c r="CY51" s="8">
        <f t="shared" si="80"/>
        <v>10000.069995009126</v>
      </c>
      <c r="CZ51" s="8">
        <f t="shared" si="80"/>
        <v>1368.1213966667551</v>
      </c>
      <c r="DA51" s="8">
        <f t="shared" si="80"/>
        <v>-190.09706380366373</v>
      </c>
      <c r="DB51" s="8">
        <f t="shared" si="80"/>
        <v>1178.0243328630916</v>
      </c>
      <c r="DC51" s="7">
        <f t="shared" si="80"/>
        <v>1096.892475486542</v>
      </c>
      <c r="DD51" s="8">
        <f t="shared" si="67"/>
        <v>56.981054970979649</v>
      </c>
      <c r="DE51" s="8">
        <f t="shared" si="67"/>
        <v>93.397398743113385</v>
      </c>
      <c r="DF51" s="8">
        <f t="shared" si="67"/>
        <v>1247.270929200635</v>
      </c>
      <c r="DG51" s="8">
        <f t="shared" si="67"/>
        <v>11153.531131808455</v>
      </c>
      <c r="DH51" s="7">
        <f t="shared" si="83"/>
        <v>705.87371184001142</v>
      </c>
      <c r="DI51" s="8">
        <f t="shared" si="83"/>
        <v>103.70027493398257</v>
      </c>
      <c r="DJ51" s="8">
        <f t="shared" si="83"/>
        <v>438.84800041265771</v>
      </c>
      <c r="DK51" s="8">
        <f t="shared" si="83"/>
        <v>1248.4219871866517</v>
      </c>
      <c r="DL51" s="8">
        <f t="shared" si="55"/>
        <v>12401.953118995107</v>
      </c>
      <c r="DM51" s="7">
        <f t="shared" si="55"/>
        <v>3432.2473802184454</v>
      </c>
      <c r="DN51" s="8">
        <f t="shared" si="55"/>
        <v>65.985679059973407</v>
      </c>
      <c r="DO51" s="8">
        <f t="shared" si="55"/>
        <v>2546.2542491133031</v>
      </c>
      <c r="DP51" s="8">
        <f t="shared" si="55"/>
        <v>6044.4873083917219</v>
      </c>
      <c r="DQ51" s="12">
        <f t="shared" si="55"/>
        <v>18446.440427386828</v>
      </c>
      <c r="DR51" s="11">
        <f t="shared" si="11"/>
        <v>5796.7339700000002</v>
      </c>
      <c r="DS51" s="11">
        <f t="shared" si="12"/>
        <v>661</v>
      </c>
      <c r="DT51" s="11">
        <f t="shared" si="12"/>
        <v>0</v>
      </c>
      <c r="DU51" s="12">
        <f t="shared" si="13"/>
        <v>6457.7339700000002</v>
      </c>
      <c r="DV51" s="8">
        <f t="shared" si="14"/>
        <v>3556.3459999999995</v>
      </c>
      <c r="DW51" s="8">
        <f t="shared" si="14"/>
        <v>284.44830000000002</v>
      </c>
      <c r="DX51" s="8">
        <f t="shared" si="14"/>
        <v>1343.6946700000001</v>
      </c>
      <c r="DY51" s="8">
        <f t="shared" si="15"/>
        <v>661</v>
      </c>
      <c r="DZ51" s="12">
        <f t="shared" si="16"/>
        <v>5845.4889699999994</v>
      </c>
      <c r="EA51" s="11">
        <f t="shared" si="17"/>
        <v>6445.5661700000001</v>
      </c>
      <c r="EB51" s="11">
        <f t="shared" si="18"/>
        <v>661</v>
      </c>
      <c r="EC51" s="11">
        <f t="shared" si="18"/>
        <v>0</v>
      </c>
      <c r="ED51" s="12">
        <f t="shared" si="19"/>
        <v>7106.5661700000001</v>
      </c>
      <c r="EE51" s="8">
        <f t="shared" si="20"/>
        <v>3923.2039999999997</v>
      </c>
      <c r="EF51" s="8">
        <f t="shared" si="20"/>
        <v>338.34360000000004</v>
      </c>
      <c r="EG51" s="8">
        <f t="shared" si="20"/>
        <v>1571.7735700000001</v>
      </c>
      <c r="EH51" s="8">
        <f t="shared" si="21"/>
        <v>661</v>
      </c>
      <c r="EI51" s="12">
        <f t="shared" si="22"/>
        <v>6494.3211700000002</v>
      </c>
      <c r="EJ51" s="11">
        <f t="shared" si="23"/>
        <v>9587.0183699999998</v>
      </c>
      <c r="EK51" s="11">
        <f t="shared" si="24"/>
        <v>661</v>
      </c>
      <c r="EL51" s="11">
        <f t="shared" si="24"/>
        <v>0</v>
      </c>
      <c r="EM51" s="12">
        <f t="shared" si="25"/>
        <v>10248.01837</v>
      </c>
      <c r="EN51" s="8">
        <f t="shared" si="26"/>
        <v>5707.018</v>
      </c>
      <c r="EO51" s="8">
        <f t="shared" si="26"/>
        <v>372.63780000000003</v>
      </c>
      <c r="EP51" s="8">
        <f t="shared" si="26"/>
        <v>2895.1175700000003</v>
      </c>
      <c r="EQ51" s="8">
        <f t="shared" si="27"/>
        <v>661</v>
      </c>
      <c r="ER51" s="12">
        <f t="shared" si="28"/>
        <v>9635.7733700000008</v>
      </c>
      <c r="ES51" s="8">
        <f t="shared" si="50"/>
        <v>7586.2861163910247</v>
      </c>
      <c r="ET51" s="8">
        <f t="shared" si="50"/>
        <v>865.06214514696228</v>
      </c>
      <c r="EU51" s="8">
        <f t="shared" si="50"/>
        <v>0</v>
      </c>
      <c r="EV51" s="12">
        <f t="shared" si="50"/>
        <v>8451.3482615379871</v>
      </c>
      <c r="EW51" s="14">
        <f t="shared" si="51"/>
        <v>3863.4933079602952</v>
      </c>
      <c r="EX51" s="14">
        <f t="shared" si="51"/>
        <v>166.56647276659842</v>
      </c>
      <c r="EY51" s="14">
        <f t="shared" si="51"/>
        <v>410.69538591788654</v>
      </c>
      <c r="EZ51" s="14">
        <f t="shared" si="51"/>
        <v>760.68670441466145</v>
      </c>
      <c r="FA51" s="15">
        <f t="shared" si="51"/>
        <v>5201.4418710594418</v>
      </c>
      <c r="FB51" s="14">
        <f t="shared" si="75"/>
        <v>8435.4240509937827</v>
      </c>
      <c r="FC51" s="14">
        <f t="shared" si="75"/>
        <v>865.06214514696228</v>
      </c>
      <c r="FD51" s="14">
        <f t="shared" si="75"/>
        <v>0</v>
      </c>
      <c r="FE51" s="15">
        <f t="shared" si="75"/>
        <v>9300.4861961407441</v>
      </c>
      <c r="FF51" s="14">
        <f t="shared" si="75"/>
        <v>5134.3650046734383</v>
      </c>
      <c r="FG51" s="14">
        <f t="shared" si="75"/>
        <v>442.79612770460784</v>
      </c>
      <c r="FH51" s="14">
        <f t="shared" si="75"/>
        <v>2057.0072861565795</v>
      </c>
      <c r="FI51" s="14">
        <f t="shared" si="75"/>
        <v>865.06214514696228</v>
      </c>
      <c r="FJ51" s="15">
        <f t="shared" si="75"/>
        <v>8499.230563681589</v>
      </c>
      <c r="FK51" s="14">
        <f t="shared" si="75"/>
        <v>12546.696939055271</v>
      </c>
      <c r="FL51" s="8">
        <f t="shared" si="75"/>
        <v>865.06214514696228</v>
      </c>
      <c r="FM51" s="8">
        <f t="shared" si="75"/>
        <v>0</v>
      </c>
      <c r="FN51" s="12">
        <f t="shared" si="75"/>
        <v>13411.759084202233</v>
      </c>
      <c r="FO51" s="8">
        <f t="shared" si="75"/>
        <v>7468.8732730292386</v>
      </c>
      <c r="FP51" s="8">
        <f t="shared" si="75"/>
        <v>487.67754104515086</v>
      </c>
      <c r="FQ51" s="8">
        <f t="shared" ref="FQ51:FQ74" si="84">EP51*$D51</f>
        <v>3788.8904925217262</v>
      </c>
      <c r="FR51" s="8">
        <f t="shared" si="65"/>
        <v>865.06214514696228</v>
      </c>
      <c r="FS51" s="12">
        <f t="shared" si="65"/>
        <v>12610.503451743078</v>
      </c>
      <c r="FT51" s="14">
        <f t="shared" si="68"/>
        <v>8522.4906898138561</v>
      </c>
      <c r="FU51" s="14">
        <f t="shared" si="68"/>
        <v>971.81729834791054</v>
      </c>
      <c r="FV51" s="14">
        <f t="shared" si="68"/>
        <v>0</v>
      </c>
      <c r="FW51" s="15">
        <f t="shared" si="68"/>
        <v>9494.3079881617668</v>
      </c>
      <c r="FX51" s="14">
        <f t="shared" si="68"/>
        <v>5228.6211221034764</v>
      </c>
      <c r="FY51" s="14">
        <f t="shared" si="68"/>
        <v>418.20238793593944</v>
      </c>
      <c r="FZ51" s="14">
        <f t="shared" si="66"/>
        <v>1975.5305960724468</v>
      </c>
      <c r="GA51" s="14">
        <f t="shared" si="66"/>
        <v>971.81729834791054</v>
      </c>
      <c r="GB51" s="15">
        <f t="shared" si="66"/>
        <v>8594.171404459772</v>
      </c>
      <c r="GC51" s="14">
        <f t="shared" si="66"/>
        <v>9476.4186106688194</v>
      </c>
      <c r="GD51" s="14">
        <f t="shared" si="66"/>
        <v>971.81729834791054</v>
      </c>
      <c r="GE51" s="14">
        <f t="shared" si="66"/>
        <v>0</v>
      </c>
      <c r="GF51" s="15">
        <f t="shared" si="66"/>
        <v>10448.23590901673</v>
      </c>
      <c r="GG51" s="14">
        <f t="shared" si="66"/>
        <v>5767.9841333550921</v>
      </c>
      <c r="GH51" s="14">
        <f t="shared" si="66"/>
        <v>497.44048905492616</v>
      </c>
      <c r="GI51" s="14">
        <f t="shared" si="66"/>
        <v>2310.8574045568084</v>
      </c>
      <c r="GJ51" s="14">
        <f t="shared" si="56"/>
        <v>971.81729834791054</v>
      </c>
      <c r="GK51" s="15">
        <f t="shared" si="56"/>
        <v>9548.0993253147371</v>
      </c>
      <c r="GL51" s="14">
        <f t="shared" si="56"/>
        <v>14095.053391142495</v>
      </c>
      <c r="GM51" s="14">
        <f t="shared" si="56"/>
        <v>971.81729834791054</v>
      </c>
      <c r="GN51" s="14">
        <f t="shared" si="56"/>
        <v>0</v>
      </c>
      <c r="GO51" s="15">
        <f t="shared" si="56"/>
        <v>15066.870689490404</v>
      </c>
      <c r="GP51" s="14">
        <f t="shared" si="54"/>
        <v>8390.5882214567246</v>
      </c>
      <c r="GQ51" s="14">
        <f t="shared" si="54"/>
        <v>547.8606052319351</v>
      </c>
      <c r="GR51" s="14">
        <f t="shared" si="54"/>
        <v>4256.4679807518432</v>
      </c>
      <c r="GS51" s="14">
        <f t="shared" si="54"/>
        <v>971.81729834791054</v>
      </c>
      <c r="GT51" s="15">
        <f t="shared" si="54"/>
        <v>14166.734105788415</v>
      </c>
      <c r="GU51" s="14">
        <f t="shared" si="72"/>
        <v>11153.531131808455</v>
      </c>
      <c r="GV51" s="14">
        <f t="shared" si="72"/>
        <v>1271.8341252644009</v>
      </c>
      <c r="GW51" s="14">
        <f t="shared" si="72"/>
        <v>0</v>
      </c>
      <c r="GX51" s="15">
        <f t="shared" si="72"/>
        <v>12425.365257072857</v>
      </c>
      <c r="GY51" s="14">
        <f t="shared" si="72"/>
        <v>6842.786995533359</v>
      </c>
      <c r="GZ51" s="14">
        <f t="shared" si="72"/>
        <v>547.30870622306486</v>
      </c>
      <c r="HA51" s="14">
        <f t="shared" si="70"/>
        <v>2585.4110971889377</v>
      </c>
      <c r="HB51" s="14">
        <f t="shared" si="70"/>
        <v>1271.8341252644009</v>
      </c>
      <c r="HC51" s="15">
        <f t="shared" si="70"/>
        <v>11247.34092420976</v>
      </c>
      <c r="HD51" s="14">
        <f t="shared" si="70"/>
        <v>12401.953118995107</v>
      </c>
      <c r="HE51" s="14">
        <f t="shared" si="70"/>
        <v>1271.8341252644009</v>
      </c>
      <c r="HF51" s="14">
        <f t="shared" si="70"/>
        <v>0</v>
      </c>
      <c r="HG51" s="15">
        <f t="shared" si="70"/>
        <v>13673.787244259507</v>
      </c>
      <c r="HH51" s="14">
        <f t="shared" si="70"/>
        <v>7548.6607073733712</v>
      </c>
      <c r="HI51" s="14">
        <f t="shared" si="70"/>
        <v>651.00898115704763</v>
      </c>
      <c r="HJ51" s="14">
        <f t="shared" si="70"/>
        <v>3024.2590976015954</v>
      </c>
      <c r="HK51" s="14">
        <f t="shared" si="60"/>
        <v>1271.8341252644009</v>
      </c>
      <c r="HL51" s="15">
        <f t="shared" si="60"/>
        <v>12495.762911396414</v>
      </c>
      <c r="HM51" s="14">
        <f t="shared" si="60"/>
        <v>18446.440427386828</v>
      </c>
      <c r="HN51" s="14">
        <f t="shared" si="60"/>
        <v>1271.8341252644009</v>
      </c>
      <c r="HO51" s="14">
        <f t="shared" si="60"/>
        <v>0</v>
      </c>
      <c r="HP51" s="15">
        <f t="shared" si="60"/>
        <v>19718.274552651226</v>
      </c>
      <c r="HQ51" s="14">
        <f t="shared" si="59"/>
        <v>10980.908087591815</v>
      </c>
      <c r="HR51" s="14">
        <f t="shared" si="59"/>
        <v>716.99466021702096</v>
      </c>
      <c r="HS51" s="14">
        <f t="shared" si="59"/>
        <v>5570.5133467148999</v>
      </c>
      <c r="HT51" s="14">
        <f t="shared" si="59"/>
        <v>1271.8341252644009</v>
      </c>
      <c r="HU51" s="15">
        <f t="shared" si="59"/>
        <v>18540.250219788137</v>
      </c>
    </row>
    <row r="52" spans="1:229" x14ac:dyDescent="0.3">
      <c r="A52" s="5" t="str">
        <f>[1]Download!A52</f>
        <v>FY2008</v>
      </c>
      <c r="B52" s="1" t="s">
        <v>179</v>
      </c>
      <c r="C52" s="6">
        <f>[1]Download!C52</f>
        <v>686818</v>
      </c>
      <c r="D52" s="17">
        <f>[1]Download!D52</f>
        <v>1.2516715304200066</v>
      </c>
      <c r="E52" s="16">
        <v>96.51</v>
      </c>
      <c r="F52" s="7">
        <f>[1]Download!F52</f>
        <v>9956</v>
      </c>
      <c r="G52" s="8">
        <f>[1]Download!G52+[1]Download!H52</f>
        <v>793.1</v>
      </c>
      <c r="H52" s="8">
        <f t="shared" si="6"/>
        <v>10749.1</v>
      </c>
      <c r="I52" s="8">
        <f>[1]Download!K52</f>
        <v>989.44899999999996</v>
      </c>
      <c r="J52" s="8">
        <f>[1]Download!J52</f>
        <v>0</v>
      </c>
      <c r="K52" s="8">
        <f t="shared" si="7"/>
        <v>11738.549000000001</v>
      </c>
      <c r="L52" s="7">
        <f>[1]Download!N52/1000</f>
        <v>3152.48</v>
      </c>
      <c r="M52" s="8">
        <f>[1]Download!R52/1000</f>
        <v>1145.181</v>
      </c>
      <c r="N52" s="8">
        <f>[1]Download!AD52/1000</f>
        <v>1423.1959999999999</v>
      </c>
      <c r="O52" s="8">
        <f>[1]Download!V52/1000</f>
        <v>989.48900000000003</v>
      </c>
      <c r="P52" s="8">
        <f t="shared" si="8"/>
        <v>6710.3459999999995</v>
      </c>
      <c r="Q52" s="8">
        <f>[1]Download!Z52/1000</f>
        <v>3414.375</v>
      </c>
      <c r="R52" s="8">
        <f t="shared" si="9"/>
        <v>1613.8280000000013</v>
      </c>
      <c r="S52" s="8">
        <f t="shared" si="0"/>
        <v>5028.2030000000013</v>
      </c>
      <c r="T52" s="7">
        <f>[1]Download!O52/1000</f>
        <v>595.28769999999997</v>
      </c>
      <c r="U52" s="8">
        <f>[1]Download!S52/1000</f>
        <v>24.567700000000002</v>
      </c>
      <c r="V52" s="8">
        <f>[1]Download!AE52/1000</f>
        <v>162.7199</v>
      </c>
      <c r="W52" s="8">
        <f t="shared" si="30"/>
        <v>782.57529999999997</v>
      </c>
      <c r="X52" s="8">
        <f t="shared" si="31"/>
        <v>11531.675300000001</v>
      </c>
      <c r="Y52" s="7">
        <f>[1]Download!Q52/1000</f>
        <v>403.93870000000004</v>
      </c>
      <c r="Z52" s="8">
        <f>[1]Download!U52/1000</f>
        <v>54.463999999999999</v>
      </c>
      <c r="AA52" s="8">
        <f>[1]Download!AG52/1000</f>
        <v>53.912390000000002</v>
      </c>
      <c r="AB52" s="8">
        <f t="shared" si="32"/>
        <v>512.31509000000005</v>
      </c>
      <c r="AC52" s="8">
        <f t="shared" si="33"/>
        <v>12043.990390000001</v>
      </c>
      <c r="AD52" s="7">
        <f>[1]Download!P52/1000</f>
        <v>1680.82</v>
      </c>
      <c r="AE52" s="8">
        <f>[1]Download!T52/1000</f>
        <v>33.165599999999998</v>
      </c>
      <c r="AF52" s="8">
        <f>[1]Download!AF52/1000</f>
        <v>858.85360000000003</v>
      </c>
      <c r="AG52" s="8">
        <f t="shared" si="34"/>
        <v>2572.8391999999999</v>
      </c>
      <c r="AH52" s="8">
        <f t="shared" si="35"/>
        <v>14616.829590000001</v>
      </c>
      <c r="AI52" s="7">
        <f t="shared" si="44"/>
        <v>12461.641756861585</v>
      </c>
      <c r="AJ52" s="8">
        <f t="shared" si="45"/>
        <v>992.70069077610719</v>
      </c>
      <c r="AK52" s="8">
        <f t="shared" si="46"/>
        <v>13454.342447637693</v>
      </c>
      <c r="AL52" s="8">
        <f t="shared" si="47"/>
        <v>1238.4651441025451</v>
      </c>
      <c r="AM52" s="8">
        <f t="shared" si="48"/>
        <v>0</v>
      </c>
      <c r="AN52" s="8">
        <f t="shared" si="49"/>
        <v>14692.807591740238</v>
      </c>
      <c r="AO52" s="7">
        <f t="shared" si="79"/>
        <v>3945.8694662184621</v>
      </c>
      <c r="AP52" s="8">
        <f t="shared" si="78"/>
        <v>1433.3904548779135</v>
      </c>
      <c r="AQ52" s="8">
        <f t="shared" si="78"/>
        <v>1781.3739154076316</v>
      </c>
      <c r="AR52" s="8">
        <f t="shared" si="78"/>
        <v>1238.515210963762</v>
      </c>
      <c r="AS52" s="8">
        <f t="shared" si="78"/>
        <v>8399.1490474677685</v>
      </c>
      <c r="AT52" s="8">
        <f t="shared" si="78"/>
        <v>4273.6759816778103</v>
      </c>
      <c r="AU52" s="8">
        <f t="shared" si="78"/>
        <v>2019.9825625946601</v>
      </c>
      <c r="AV52" s="8">
        <f t="shared" si="78"/>
        <v>6293.65854427247</v>
      </c>
      <c r="AW52" s="7">
        <f t="shared" si="78"/>
        <v>745.10466649920568</v>
      </c>
      <c r="AX52" s="8">
        <f t="shared" si="78"/>
        <v>30.750690657899597</v>
      </c>
      <c r="AY52" s="8">
        <f t="shared" si="78"/>
        <v>203.67186626279042</v>
      </c>
      <c r="AZ52" s="8">
        <f t="shared" si="78"/>
        <v>979.52722341989568</v>
      </c>
      <c r="BA52" s="8">
        <f t="shared" si="78"/>
        <v>14433.86967105759</v>
      </c>
      <c r="BB52" s="7">
        <f t="shared" si="78"/>
        <v>505.59857082486798</v>
      </c>
      <c r="BC52" s="8">
        <f t="shared" si="78"/>
        <v>68.17103823279524</v>
      </c>
      <c r="BD52" s="8">
        <f t="shared" si="78"/>
        <v>67.480603699900257</v>
      </c>
      <c r="BE52" s="8">
        <f t="shared" si="73"/>
        <v>641.25021275756342</v>
      </c>
      <c r="BF52" s="8">
        <f t="shared" si="71"/>
        <v>15075.119883815152</v>
      </c>
      <c r="BG52" s="7">
        <f t="shared" si="62"/>
        <v>2103.8345417605556</v>
      </c>
      <c r="BH52" s="8">
        <f t="shared" si="62"/>
        <v>41.512437309297766</v>
      </c>
      <c r="BI52" s="8">
        <f t="shared" si="62"/>
        <v>1075.0025999187321</v>
      </c>
      <c r="BJ52" s="8">
        <f t="shared" si="62"/>
        <v>3220.3495789885851</v>
      </c>
      <c r="BK52" s="8">
        <f t="shared" si="62"/>
        <v>18295.46946280374</v>
      </c>
      <c r="BL52" s="7">
        <f t="shared" si="82"/>
        <v>14495.834413192433</v>
      </c>
      <c r="BM52" s="8">
        <f t="shared" si="82"/>
        <v>1154.7455075434832</v>
      </c>
      <c r="BN52" s="8">
        <f t="shared" si="82"/>
        <v>15650.579920735916</v>
      </c>
      <c r="BO52" s="8">
        <f t="shared" si="82"/>
        <v>1440.6276480814422</v>
      </c>
      <c r="BP52" s="8">
        <f t="shared" si="82"/>
        <v>0</v>
      </c>
      <c r="BQ52" s="8">
        <f t="shared" si="82"/>
        <v>17091.207568817357</v>
      </c>
      <c r="BR52" s="7">
        <f t="shared" si="82"/>
        <v>4589.9787134291764</v>
      </c>
      <c r="BS52" s="8">
        <f t="shared" si="82"/>
        <v>1667.3718510580679</v>
      </c>
      <c r="BT52" s="8">
        <f t="shared" si="82"/>
        <v>2072.1588543107491</v>
      </c>
      <c r="BU52" s="8">
        <f t="shared" si="82"/>
        <v>1440.6858876732992</v>
      </c>
      <c r="BV52" s="8">
        <f t="shared" si="82"/>
        <v>9770.1953064712925</v>
      </c>
      <c r="BW52" s="8">
        <f t="shared" si="82"/>
        <v>4971.2951611635099</v>
      </c>
      <c r="BX52" s="8">
        <f t="shared" si="82"/>
        <v>2349.7171011825571</v>
      </c>
      <c r="BY52" s="8">
        <f t="shared" si="82"/>
        <v>7321.0122623460675</v>
      </c>
      <c r="BZ52" s="7">
        <f t="shared" si="82"/>
        <v>866.73281713641745</v>
      </c>
      <c r="CA52" s="8">
        <f t="shared" si="81"/>
        <v>35.770320521593788</v>
      </c>
      <c r="CB52" s="8">
        <f t="shared" si="77"/>
        <v>236.91851407505337</v>
      </c>
      <c r="CC52" s="8">
        <f t="shared" si="77"/>
        <v>1139.4216517330647</v>
      </c>
      <c r="CD52" s="8">
        <f t="shared" si="77"/>
        <v>16790.00157246898</v>
      </c>
      <c r="CE52" s="7">
        <f t="shared" si="77"/>
        <v>588.13062558057607</v>
      </c>
      <c r="CF52" s="8">
        <f t="shared" si="77"/>
        <v>79.299028272409856</v>
      </c>
      <c r="CG52" s="8">
        <f t="shared" si="77"/>
        <v>78.495889740804699</v>
      </c>
      <c r="CH52" s="8">
        <f t="shared" si="77"/>
        <v>745.92554359379062</v>
      </c>
      <c r="CI52" s="8">
        <f t="shared" si="77"/>
        <v>17535.927116062769</v>
      </c>
      <c r="CJ52" s="7">
        <f t="shared" si="76"/>
        <v>2447.2567696245583</v>
      </c>
      <c r="CK52" s="8">
        <f t="shared" si="76"/>
        <v>48.288775192263451</v>
      </c>
      <c r="CL52" s="8">
        <f t="shared" si="76"/>
        <v>1250.4820782215959</v>
      </c>
      <c r="CM52" s="8">
        <f t="shared" si="76"/>
        <v>3746.0276230384175</v>
      </c>
      <c r="CN52" s="8">
        <f t="shared" si="76"/>
        <v>21281.954739101187</v>
      </c>
      <c r="CO52" s="7">
        <f t="shared" si="80"/>
        <v>18144.023244675569</v>
      </c>
      <c r="CP52" s="8">
        <f t="shared" si="80"/>
        <v>1445.362076672579</v>
      </c>
      <c r="CQ52" s="8">
        <f t="shared" si="80"/>
        <v>19589.385321348149</v>
      </c>
      <c r="CR52" s="8">
        <f t="shared" si="80"/>
        <v>1803.1926130394734</v>
      </c>
      <c r="CS52" s="8">
        <f t="shared" si="80"/>
        <v>0</v>
      </c>
      <c r="CT52" s="8">
        <f t="shared" si="80"/>
        <v>21392.57793438762</v>
      </c>
      <c r="CU52" s="7">
        <f t="shared" si="80"/>
        <v>5745.1456808331495</v>
      </c>
      <c r="CV52" s="8">
        <f t="shared" si="80"/>
        <v>2087.0018765930913</v>
      </c>
      <c r="CW52" s="8">
        <f t="shared" si="80"/>
        <v>2593.6622444485029</v>
      </c>
      <c r="CX52" s="8">
        <f t="shared" si="80"/>
        <v>1803.2655098785442</v>
      </c>
      <c r="CY52" s="8">
        <f t="shared" si="80"/>
        <v>12229.075311753288</v>
      </c>
      <c r="CZ52" s="8">
        <f t="shared" si="80"/>
        <v>6222.4286225431033</v>
      </c>
      <c r="DA52" s="8">
        <f t="shared" si="80"/>
        <v>2941.0740000912328</v>
      </c>
      <c r="DB52" s="8">
        <f t="shared" si="80"/>
        <v>9163.5026226343361</v>
      </c>
      <c r="DC52" s="7">
        <f t="shared" si="80"/>
        <v>1084.8647916903833</v>
      </c>
      <c r="DD52" s="8">
        <f t="shared" si="67"/>
        <v>44.772691830877463</v>
      </c>
      <c r="DE52" s="8">
        <f t="shared" si="67"/>
        <v>296.5441590971559</v>
      </c>
      <c r="DF52" s="8">
        <f t="shared" si="67"/>
        <v>1426.1816426184168</v>
      </c>
      <c r="DG52" s="8">
        <f t="shared" si="67"/>
        <v>21015.566963966565</v>
      </c>
      <c r="DH52" s="7">
        <f t="shared" si="83"/>
        <v>736.14636020731552</v>
      </c>
      <c r="DI52" s="8">
        <f t="shared" si="83"/>
        <v>99.25633607854661</v>
      </c>
      <c r="DJ52" s="8">
        <f t="shared" si="83"/>
        <v>98.251070443553104</v>
      </c>
      <c r="DK52" s="8">
        <f t="shared" si="83"/>
        <v>933.65376672941522</v>
      </c>
      <c r="DL52" s="8">
        <f t="shared" si="55"/>
        <v>21949.220730695979</v>
      </c>
      <c r="DM52" s="7">
        <f t="shared" si="55"/>
        <v>3063.1616261666923</v>
      </c>
      <c r="DN52" s="8">
        <f t="shared" si="55"/>
        <v>60.441685147008037</v>
      </c>
      <c r="DO52" s="8">
        <f t="shared" si="55"/>
        <v>1565.1928166104153</v>
      </c>
      <c r="DP52" s="8">
        <f t="shared" si="55"/>
        <v>4688.7961279241154</v>
      </c>
      <c r="DQ52" s="12">
        <f t="shared" si="55"/>
        <v>26638.016858620096</v>
      </c>
      <c r="DR52" s="11">
        <f t="shared" si="11"/>
        <v>11531.675300000001</v>
      </c>
      <c r="DS52" s="11">
        <f t="shared" si="12"/>
        <v>989.44899999999996</v>
      </c>
      <c r="DT52" s="11">
        <f t="shared" si="12"/>
        <v>0</v>
      </c>
      <c r="DU52" s="12">
        <f t="shared" si="13"/>
        <v>12521.124300000001</v>
      </c>
      <c r="DV52" s="8">
        <f t="shared" si="14"/>
        <v>3747.7676999999999</v>
      </c>
      <c r="DW52" s="8">
        <f t="shared" si="14"/>
        <v>1169.7487000000001</v>
      </c>
      <c r="DX52" s="8">
        <f t="shared" si="14"/>
        <v>1585.9159</v>
      </c>
      <c r="DY52" s="8">
        <f t="shared" si="15"/>
        <v>989.48900000000003</v>
      </c>
      <c r="DZ52" s="12">
        <f t="shared" si="16"/>
        <v>7492.9213</v>
      </c>
      <c r="EA52" s="11">
        <f t="shared" si="17"/>
        <v>12043.990390000001</v>
      </c>
      <c r="EB52" s="11">
        <f t="shared" si="18"/>
        <v>989.44899999999996</v>
      </c>
      <c r="EC52" s="11">
        <f t="shared" si="18"/>
        <v>0</v>
      </c>
      <c r="ED52" s="12">
        <f t="shared" si="19"/>
        <v>13033.439390000001</v>
      </c>
      <c r="EE52" s="8">
        <f t="shared" si="20"/>
        <v>4151.7064</v>
      </c>
      <c r="EF52" s="8">
        <f t="shared" si="20"/>
        <v>1224.2127</v>
      </c>
      <c r="EG52" s="8">
        <f t="shared" si="20"/>
        <v>1639.8282899999999</v>
      </c>
      <c r="EH52" s="8">
        <f t="shared" si="21"/>
        <v>989.48900000000003</v>
      </c>
      <c r="EI52" s="12">
        <f t="shared" si="22"/>
        <v>8005.23639</v>
      </c>
      <c r="EJ52" s="11">
        <f t="shared" si="23"/>
        <v>14616.829590000001</v>
      </c>
      <c r="EK52" s="11">
        <f t="shared" si="24"/>
        <v>989.44899999999996</v>
      </c>
      <c r="EL52" s="11">
        <f t="shared" si="24"/>
        <v>0</v>
      </c>
      <c r="EM52" s="12">
        <f t="shared" si="25"/>
        <v>15606.278590000002</v>
      </c>
      <c r="EN52" s="8">
        <f t="shared" si="26"/>
        <v>5832.5263999999997</v>
      </c>
      <c r="EO52" s="8">
        <f t="shared" si="26"/>
        <v>1257.3783000000001</v>
      </c>
      <c r="EP52" s="8">
        <f t="shared" si="26"/>
        <v>2498.6818899999998</v>
      </c>
      <c r="EQ52" s="8">
        <f t="shared" si="27"/>
        <v>989.48900000000003</v>
      </c>
      <c r="ER52" s="12">
        <f t="shared" si="28"/>
        <v>10578.075589999999</v>
      </c>
      <c r="ES52" s="8">
        <f t="shared" si="50"/>
        <v>14433.86967105759</v>
      </c>
      <c r="ET52" s="8">
        <f t="shared" si="50"/>
        <v>1238.4651441025451</v>
      </c>
      <c r="EU52" s="8">
        <f t="shared" si="50"/>
        <v>0</v>
      </c>
      <c r="EV52" s="12">
        <f t="shared" si="50"/>
        <v>15672.334815160135</v>
      </c>
      <c r="EW52" s="14">
        <f t="shared" si="51"/>
        <v>4067.8809049979677</v>
      </c>
      <c r="EX52" s="14">
        <f t="shared" si="51"/>
        <v>242.66994580178047</v>
      </c>
      <c r="EY52" s="14">
        <f t="shared" si="51"/>
        <v>699.38832763769335</v>
      </c>
      <c r="EZ52" s="14">
        <f t="shared" si="51"/>
        <v>665.88925418344354</v>
      </c>
      <c r="FA52" s="15">
        <f t="shared" si="51"/>
        <v>5675.8284326208841</v>
      </c>
      <c r="FB52" s="14">
        <f t="shared" ref="FB52:FP68" si="85">EA52*$D52</f>
        <v>15075.119883815152</v>
      </c>
      <c r="FC52" s="14">
        <f t="shared" si="85"/>
        <v>1238.4651441025451</v>
      </c>
      <c r="FD52" s="14">
        <f t="shared" si="85"/>
        <v>0</v>
      </c>
      <c r="FE52" s="15">
        <f t="shared" si="85"/>
        <v>16313.585027917699</v>
      </c>
      <c r="FF52" s="14">
        <f t="shared" si="85"/>
        <v>5196.5727035425361</v>
      </c>
      <c r="FG52" s="14">
        <f t="shared" si="85"/>
        <v>1532.3121837686085</v>
      </c>
      <c r="FH52" s="14">
        <f t="shared" si="85"/>
        <v>2052.5263853703223</v>
      </c>
      <c r="FI52" s="14">
        <f t="shared" si="85"/>
        <v>1238.515210963762</v>
      </c>
      <c r="FJ52" s="15">
        <f t="shared" si="85"/>
        <v>10019.926483645229</v>
      </c>
      <c r="FK52" s="14">
        <f t="shared" si="85"/>
        <v>18295.46946280374</v>
      </c>
      <c r="FL52" s="8">
        <f t="shared" si="85"/>
        <v>1238.4651441025451</v>
      </c>
      <c r="FM52" s="8">
        <f t="shared" si="85"/>
        <v>0</v>
      </c>
      <c r="FN52" s="12">
        <f t="shared" si="85"/>
        <v>19533.934606906285</v>
      </c>
      <c r="FO52" s="8">
        <f t="shared" si="85"/>
        <v>7300.4072453030913</v>
      </c>
      <c r="FP52" s="8">
        <f t="shared" si="85"/>
        <v>1573.8246210779062</v>
      </c>
      <c r="FQ52" s="8">
        <f t="shared" si="84"/>
        <v>3127.5289852890542</v>
      </c>
      <c r="FR52" s="8">
        <f t="shared" si="65"/>
        <v>1238.515210963762</v>
      </c>
      <c r="FS52" s="12">
        <f t="shared" si="65"/>
        <v>13240.276062633811</v>
      </c>
      <c r="FT52" s="14">
        <f t="shared" si="68"/>
        <v>16790.00157246898</v>
      </c>
      <c r="FU52" s="14">
        <f t="shared" si="68"/>
        <v>1440.6276480814422</v>
      </c>
      <c r="FV52" s="14">
        <f t="shared" si="68"/>
        <v>0</v>
      </c>
      <c r="FW52" s="15">
        <f t="shared" si="68"/>
        <v>18230.629220550425</v>
      </c>
      <c r="FX52" s="14">
        <f t="shared" si="68"/>
        <v>5456.7115305655934</v>
      </c>
      <c r="FY52" s="14">
        <f t="shared" si="68"/>
        <v>1703.1421715796616</v>
      </c>
      <c r="FZ52" s="14">
        <f t="shared" si="66"/>
        <v>2309.0773683858024</v>
      </c>
      <c r="GA52" s="14">
        <f t="shared" si="66"/>
        <v>1440.6858876732992</v>
      </c>
      <c r="GB52" s="15">
        <f t="shared" si="66"/>
        <v>10909.616958204357</v>
      </c>
      <c r="GC52" s="14">
        <f t="shared" si="66"/>
        <v>17535.927116062769</v>
      </c>
      <c r="GD52" s="14">
        <f t="shared" si="66"/>
        <v>1440.6276480814422</v>
      </c>
      <c r="GE52" s="14">
        <f t="shared" si="66"/>
        <v>0</v>
      </c>
      <c r="GF52" s="15">
        <f t="shared" si="66"/>
        <v>18976.554764144217</v>
      </c>
      <c r="GG52" s="14">
        <f t="shared" si="66"/>
        <v>6044.8421561461701</v>
      </c>
      <c r="GH52" s="14">
        <f t="shared" si="66"/>
        <v>1782.4411998520716</v>
      </c>
      <c r="GI52" s="14">
        <f t="shared" si="66"/>
        <v>2387.573258126607</v>
      </c>
      <c r="GJ52" s="14">
        <f t="shared" si="56"/>
        <v>1440.6858876732992</v>
      </c>
      <c r="GK52" s="15">
        <f t="shared" si="56"/>
        <v>11655.542501798147</v>
      </c>
      <c r="GL52" s="14">
        <f t="shared" si="56"/>
        <v>21281.954739101187</v>
      </c>
      <c r="GM52" s="14">
        <f t="shared" si="56"/>
        <v>1440.6276480814422</v>
      </c>
      <c r="GN52" s="14">
        <f t="shared" si="56"/>
        <v>0</v>
      </c>
      <c r="GO52" s="15">
        <f t="shared" si="56"/>
        <v>22722.582387182636</v>
      </c>
      <c r="GP52" s="14">
        <f t="shared" si="54"/>
        <v>8492.0989257707279</v>
      </c>
      <c r="GQ52" s="14">
        <f t="shared" si="54"/>
        <v>1830.7299750443351</v>
      </c>
      <c r="GR52" s="14">
        <f t="shared" si="54"/>
        <v>3638.0553363482027</v>
      </c>
      <c r="GS52" s="14">
        <f t="shared" si="54"/>
        <v>1440.6858876732992</v>
      </c>
      <c r="GT52" s="15">
        <f t="shared" si="54"/>
        <v>15401.570124836562</v>
      </c>
      <c r="GU52" s="14">
        <f t="shared" si="72"/>
        <v>21015.566963966565</v>
      </c>
      <c r="GV52" s="14">
        <f t="shared" si="72"/>
        <v>1803.1926130394734</v>
      </c>
      <c r="GW52" s="14">
        <f t="shared" si="72"/>
        <v>0</v>
      </c>
      <c r="GX52" s="15">
        <f t="shared" si="72"/>
        <v>22818.759577006043</v>
      </c>
      <c r="GY52" s="14">
        <f t="shared" si="72"/>
        <v>6830.0104725235324</v>
      </c>
      <c r="GZ52" s="14">
        <f t="shared" si="72"/>
        <v>2131.7745684239685</v>
      </c>
      <c r="HA52" s="14">
        <f t="shared" si="70"/>
        <v>2890.2064035456588</v>
      </c>
      <c r="HB52" s="14">
        <f t="shared" si="70"/>
        <v>1803.2655098785442</v>
      </c>
      <c r="HC52" s="15">
        <f t="shared" si="70"/>
        <v>13655.256954371704</v>
      </c>
      <c r="HD52" s="14">
        <f t="shared" si="70"/>
        <v>21949.220730695979</v>
      </c>
      <c r="HE52" s="14">
        <f t="shared" si="70"/>
        <v>1803.1926130394734</v>
      </c>
      <c r="HF52" s="14">
        <f t="shared" si="70"/>
        <v>0</v>
      </c>
      <c r="HG52" s="15">
        <f t="shared" si="70"/>
        <v>23752.413343735458</v>
      </c>
      <c r="HH52" s="14">
        <f t="shared" si="70"/>
        <v>7566.1568327308487</v>
      </c>
      <c r="HI52" s="14">
        <f t="shared" si="70"/>
        <v>2231.0309045025151</v>
      </c>
      <c r="HJ52" s="14">
        <f t="shared" si="70"/>
        <v>2988.4574739892114</v>
      </c>
      <c r="HK52" s="14">
        <f t="shared" si="60"/>
        <v>1803.2655098785442</v>
      </c>
      <c r="HL52" s="15">
        <f t="shared" si="60"/>
        <v>14588.910721101118</v>
      </c>
      <c r="HM52" s="14">
        <f t="shared" si="60"/>
        <v>26638.016858620096</v>
      </c>
      <c r="HN52" s="14">
        <f t="shared" si="60"/>
        <v>1803.1926130394734</v>
      </c>
      <c r="HO52" s="14">
        <f t="shared" si="60"/>
        <v>0</v>
      </c>
      <c r="HP52" s="15">
        <f t="shared" si="60"/>
        <v>28441.209471659575</v>
      </c>
      <c r="HQ52" s="14">
        <f t="shared" si="59"/>
        <v>10629.31845889754</v>
      </c>
      <c r="HR52" s="14">
        <f t="shared" si="59"/>
        <v>2291.4725896495233</v>
      </c>
      <c r="HS52" s="14">
        <f t="shared" si="59"/>
        <v>4553.6502905996267</v>
      </c>
      <c r="HT52" s="14">
        <f t="shared" si="59"/>
        <v>1803.2655098785442</v>
      </c>
      <c r="HU52" s="15">
        <f t="shared" si="59"/>
        <v>19277.706849025231</v>
      </c>
    </row>
    <row r="53" spans="1:229" x14ac:dyDescent="0.3">
      <c r="A53" s="5" t="str">
        <f>[1]Download!A53</f>
        <v>FY2009</v>
      </c>
      <c r="B53" s="1" t="s">
        <v>179</v>
      </c>
      <c r="C53" s="6">
        <f>[1]Download!C53</f>
        <v>697828</v>
      </c>
      <c r="D53" s="17">
        <f>[1]Download!D53</f>
        <v>1.2370035046728971</v>
      </c>
      <c r="E53" s="16">
        <v>68.34</v>
      </c>
      <c r="F53" s="7">
        <f>[1]Download!F53</f>
        <v>5181</v>
      </c>
      <c r="G53" s="8">
        <f>[1]Download!G53+[1]Download!H53</f>
        <v>650.19999999999982</v>
      </c>
      <c r="H53" s="8">
        <f t="shared" si="6"/>
        <v>5831.2</v>
      </c>
      <c r="I53" s="8">
        <f>[1]Download!K53</f>
        <v>1293</v>
      </c>
      <c r="J53" s="8">
        <f>[1]Download!J53</f>
        <v>0</v>
      </c>
      <c r="K53" s="8">
        <f t="shared" si="7"/>
        <v>7124.2</v>
      </c>
      <c r="L53" s="7">
        <f>[1]Download!N53/1000</f>
        <v>3349.0920000000001</v>
      </c>
      <c r="M53" s="8">
        <f>[1]Download!R53/1000</f>
        <v>1392.527</v>
      </c>
      <c r="N53" s="8">
        <f>[1]Download!AD53/1000</f>
        <v>814.92580000000009</v>
      </c>
      <c r="O53" s="8">
        <f>[1]Download!V53/1000</f>
        <v>1293</v>
      </c>
      <c r="P53" s="8">
        <f t="shared" si="8"/>
        <v>6849.5448000000006</v>
      </c>
      <c r="Q53" s="8">
        <f>[1]Download!Z53/1000</f>
        <v>423.14670000000001</v>
      </c>
      <c r="R53" s="8">
        <f t="shared" si="9"/>
        <v>-148.49150000000031</v>
      </c>
      <c r="S53" s="8">
        <f t="shared" si="0"/>
        <v>274.6551999999997</v>
      </c>
      <c r="T53" s="7">
        <f>[1]Download!O53/1000</f>
        <v>626.17529999999999</v>
      </c>
      <c r="U53" s="8">
        <f>[1]Download!S53/1000</f>
        <v>24.020499999999998</v>
      </c>
      <c r="V53" s="8">
        <f>[1]Download!AE53/1000</f>
        <v>317.37109999999996</v>
      </c>
      <c r="W53" s="8">
        <f t="shared" si="30"/>
        <v>967.56689999999992</v>
      </c>
      <c r="X53" s="8">
        <f t="shared" si="31"/>
        <v>6798.7668999999996</v>
      </c>
      <c r="Y53" s="7">
        <f>[1]Download!Q53/1000</f>
        <v>427.80430000000001</v>
      </c>
      <c r="Z53" s="8">
        <f>[1]Download!U53/1000</f>
        <v>32.686099999999996</v>
      </c>
      <c r="AA53" s="8">
        <f>[1]Download!AG53/1000</f>
        <v>207.44970000000001</v>
      </c>
      <c r="AB53" s="8">
        <f t="shared" si="32"/>
        <v>667.94010000000003</v>
      </c>
      <c r="AC53" s="8">
        <f t="shared" si="33"/>
        <v>7466.7069999999994</v>
      </c>
      <c r="AD53" s="7">
        <f>[1]Download!P53/1000</f>
        <v>1999.8589999999999</v>
      </c>
      <c r="AE53" s="8">
        <f>[1]Download!T53/1000</f>
        <v>40.555199999999999</v>
      </c>
      <c r="AF53" s="8">
        <f>[1]Download!AF53/1000</f>
        <v>1460.471</v>
      </c>
      <c r="AG53" s="8">
        <f t="shared" si="34"/>
        <v>3500.8851999999997</v>
      </c>
      <c r="AH53" s="8">
        <f t="shared" si="35"/>
        <v>10967.592199999999</v>
      </c>
      <c r="AI53" s="7">
        <f t="shared" si="44"/>
        <v>6408.9151577102803</v>
      </c>
      <c r="AJ53" s="8">
        <f t="shared" si="45"/>
        <v>804.29967873831743</v>
      </c>
      <c r="AK53" s="8">
        <f t="shared" si="46"/>
        <v>7213.2148364485975</v>
      </c>
      <c r="AL53" s="8">
        <f t="shared" si="47"/>
        <v>1599.445531542056</v>
      </c>
      <c r="AM53" s="8">
        <f t="shared" si="48"/>
        <v>0</v>
      </c>
      <c r="AN53" s="8">
        <f t="shared" si="49"/>
        <v>8812.660367990653</v>
      </c>
      <c r="AO53" s="7">
        <f t="shared" si="79"/>
        <v>4142.8385414719623</v>
      </c>
      <c r="AP53" s="8">
        <f t="shared" si="78"/>
        <v>1722.5607793516353</v>
      </c>
      <c r="AQ53" s="8">
        <f t="shared" si="78"/>
        <v>1008.0660706483645</v>
      </c>
      <c r="AR53" s="8">
        <f t="shared" si="78"/>
        <v>1599.445531542056</v>
      </c>
      <c r="AS53" s="8">
        <f t="shared" si="78"/>
        <v>8472.9109230140184</v>
      </c>
      <c r="AT53" s="8">
        <f t="shared" si="78"/>
        <v>523.43395089077103</v>
      </c>
      <c r="AU53" s="8">
        <f t="shared" si="78"/>
        <v>-183.68450591413588</v>
      </c>
      <c r="AV53" s="8">
        <f t="shared" si="78"/>
        <v>339.74944497663512</v>
      </c>
      <c r="AW53" s="7">
        <f t="shared" si="78"/>
        <v>774.58104063960275</v>
      </c>
      <c r="AX53" s="8">
        <f t="shared" si="78"/>
        <v>29.713442683995321</v>
      </c>
      <c r="AY53" s="8">
        <f t="shared" si="78"/>
        <v>392.58916298189246</v>
      </c>
      <c r="AZ53" s="8">
        <f t="shared" si="78"/>
        <v>1196.8836463054904</v>
      </c>
      <c r="BA53" s="8">
        <f t="shared" si="78"/>
        <v>8410.0984827540869</v>
      </c>
      <c r="BB53" s="7">
        <f t="shared" si="78"/>
        <v>529.19541841413547</v>
      </c>
      <c r="BC53" s="8">
        <f t="shared" si="78"/>
        <v>40.432820254088774</v>
      </c>
      <c r="BD53" s="8">
        <f t="shared" si="78"/>
        <v>256.61600594334112</v>
      </c>
      <c r="BE53" s="8">
        <f t="shared" si="73"/>
        <v>826.24424461156536</v>
      </c>
      <c r="BF53" s="8">
        <f t="shared" si="71"/>
        <v>9236.3427273656525</v>
      </c>
      <c r="BG53" s="7">
        <f t="shared" si="62"/>
        <v>2473.8325918516352</v>
      </c>
      <c r="BH53" s="8">
        <f t="shared" si="62"/>
        <v>50.166924532710276</v>
      </c>
      <c r="BI53" s="8">
        <f t="shared" si="62"/>
        <v>1806.6077454731308</v>
      </c>
      <c r="BJ53" s="8">
        <f t="shared" si="62"/>
        <v>4330.6072618574763</v>
      </c>
      <c r="BK53" s="8">
        <f t="shared" si="62"/>
        <v>13566.949989223129</v>
      </c>
      <c r="BL53" s="7">
        <f t="shared" si="82"/>
        <v>7424.4656276331698</v>
      </c>
      <c r="BM53" s="8">
        <f t="shared" si="82"/>
        <v>931.74822449084843</v>
      </c>
      <c r="BN53" s="8">
        <f t="shared" si="82"/>
        <v>8356.2138521240176</v>
      </c>
      <c r="BO53" s="8">
        <f t="shared" si="82"/>
        <v>1852.8921166820478</v>
      </c>
      <c r="BP53" s="8">
        <f t="shared" si="82"/>
        <v>0</v>
      </c>
      <c r="BQ53" s="8">
        <f t="shared" si="82"/>
        <v>10209.105968806067</v>
      </c>
      <c r="BR53" s="7">
        <f t="shared" si="82"/>
        <v>4799.3087121754934</v>
      </c>
      <c r="BS53" s="8">
        <f t="shared" si="82"/>
        <v>1995.5160870587024</v>
      </c>
      <c r="BT53" s="8">
        <f t="shared" si="82"/>
        <v>1167.8032409132338</v>
      </c>
      <c r="BU53" s="8">
        <f t="shared" si="82"/>
        <v>1852.8921166820478</v>
      </c>
      <c r="BV53" s="8">
        <f t="shared" si="82"/>
        <v>9815.5201568294779</v>
      </c>
      <c r="BW53" s="8">
        <f t="shared" si="82"/>
        <v>606.37678625678529</v>
      </c>
      <c r="BX53" s="8">
        <f t="shared" si="82"/>
        <v>-212.79097428019557</v>
      </c>
      <c r="BY53" s="8">
        <f t="shared" si="82"/>
        <v>393.58581197658975</v>
      </c>
      <c r="BZ53" s="7">
        <f t="shared" si="82"/>
        <v>897.32039986930874</v>
      </c>
      <c r="CA53" s="8">
        <f t="shared" si="81"/>
        <v>34.421805946450981</v>
      </c>
      <c r="CB53" s="8">
        <f t="shared" si="77"/>
        <v>454.7984603655915</v>
      </c>
      <c r="CC53" s="8">
        <f t="shared" si="77"/>
        <v>1386.5406661813511</v>
      </c>
      <c r="CD53" s="8">
        <f t="shared" si="77"/>
        <v>9742.7545183053699</v>
      </c>
      <c r="CE53" s="7">
        <f t="shared" si="77"/>
        <v>613.0512103269001</v>
      </c>
      <c r="CF53" s="8">
        <f t="shared" si="77"/>
        <v>46.839765672916535</v>
      </c>
      <c r="CG53" s="8">
        <f t="shared" si="77"/>
        <v>297.27912895441284</v>
      </c>
      <c r="CH53" s="8">
        <f t="shared" si="77"/>
        <v>957.17010495422949</v>
      </c>
      <c r="CI53" s="8">
        <f t="shared" si="77"/>
        <v>10699.9246232596</v>
      </c>
      <c r="CJ53" s="7">
        <f t="shared" si="76"/>
        <v>2865.833701141255</v>
      </c>
      <c r="CK53" s="8">
        <f t="shared" si="76"/>
        <v>58.116326659291396</v>
      </c>
      <c r="CL53" s="8">
        <f t="shared" si="76"/>
        <v>2092.8810537840272</v>
      </c>
      <c r="CM53" s="8">
        <f t="shared" si="76"/>
        <v>5016.8310815845734</v>
      </c>
      <c r="CN53" s="8">
        <f t="shared" si="76"/>
        <v>15716.755704844172</v>
      </c>
      <c r="CO53" s="7">
        <f t="shared" si="80"/>
        <v>9184.090001705692</v>
      </c>
      <c r="CP53" s="8">
        <f t="shared" si="80"/>
        <v>1152.5758191679288</v>
      </c>
      <c r="CQ53" s="8">
        <f t="shared" si="80"/>
        <v>10336.665820873619</v>
      </c>
      <c r="CR53" s="8">
        <f t="shared" si="80"/>
        <v>2292.0340421164756</v>
      </c>
      <c r="CS53" s="8">
        <f t="shared" si="80"/>
        <v>0</v>
      </c>
      <c r="CT53" s="8">
        <f t="shared" si="80"/>
        <v>12628.699862990097</v>
      </c>
      <c r="CU53" s="7">
        <f t="shared" si="80"/>
        <v>5936.761696968254</v>
      </c>
      <c r="CV53" s="8">
        <f t="shared" si="80"/>
        <v>2468.4603933227609</v>
      </c>
      <c r="CW53" s="8">
        <f t="shared" si="80"/>
        <v>1444.5767017780379</v>
      </c>
      <c r="CX53" s="8">
        <f t="shared" si="80"/>
        <v>2292.0340421164756</v>
      </c>
      <c r="CY53" s="8">
        <f t="shared" si="80"/>
        <v>12141.832834185529</v>
      </c>
      <c r="CZ53" s="8">
        <f t="shared" si="80"/>
        <v>750.09020975193164</v>
      </c>
      <c r="DA53" s="8">
        <f t="shared" si="80"/>
        <v>-263.22318094736221</v>
      </c>
      <c r="DB53" s="8">
        <f t="shared" si="80"/>
        <v>486.86702880456943</v>
      </c>
      <c r="DC53" s="7">
        <f t="shared" si="80"/>
        <v>1109.9884794528205</v>
      </c>
      <c r="DD53" s="8">
        <f t="shared" si="67"/>
        <v>42.579894592930231</v>
      </c>
      <c r="DE53" s="8">
        <f t="shared" si="67"/>
        <v>562.58728939207435</v>
      </c>
      <c r="DF53" s="8">
        <f t="shared" si="67"/>
        <v>1715.1556634378248</v>
      </c>
      <c r="DG53" s="8">
        <f t="shared" si="67"/>
        <v>12051.821484311446</v>
      </c>
      <c r="DH53" s="7">
        <f t="shared" si="83"/>
        <v>758.34649571833677</v>
      </c>
      <c r="DI53" s="8">
        <f t="shared" si="83"/>
        <v>57.940954295455015</v>
      </c>
      <c r="DJ53" s="8">
        <f t="shared" si="83"/>
        <v>367.73532438271479</v>
      </c>
      <c r="DK53" s="8">
        <f t="shared" si="83"/>
        <v>1184.0227743965065</v>
      </c>
      <c r="DL53" s="8">
        <f t="shared" si="55"/>
        <v>13235.844258707953</v>
      </c>
      <c r="DM53" s="7">
        <f t="shared" si="55"/>
        <v>3545.0463321214324</v>
      </c>
      <c r="DN53" s="8">
        <f t="shared" si="55"/>
        <v>71.89009975625838</v>
      </c>
      <c r="DO53" s="8">
        <f t="shared" si="55"/>
        <v>2588.9011983943478</v>
      </c>
      <c r="DP53" s="8">
        <f t="shared" si="55"/>
        <v>6205.837630272038</v>
      </c>
      <c r="DQ53" s="12">
        <f t="shared" si="55"/>
        <v>19441.681888979991</v>
      </c>
      <c r="DR53" s="11">
        <f t="shared" si="11"/>
        <v>6798.7668999999996</v>
      </c>
      <c r="DS53" s="11">
        <f t="shared" si="12"/>
        <v>1293</v>
      </c>
      <c r="DT53" s="11">
        <f t="shared" si="12"/>
        <v>0</v>
      </c>
      <c r="DU53" s="12">
        <f t="shared" si="13"/>
        <v>8091.7668999999996</v>
      </c>
      <c r="DV53" s="8">
        <f t="shared" si="14"/>
        <v>3975.2673</v>
      </c>
      <c r="DW53" s="8">
        <f t="shared" si="14"/>
        <v>1416.5475000000001</v>
      </c>
      <c r="DX53" s="8">
        <f t="shared" si="14"/>
        <v>1132.2969000000001</v>
      </c>
      <c r="DY53" s="8">
        <f t="shared" si="15"/>
        <v>1293</v>
      </c>
      <c r="DZ53" s="12">
        <f t="shared" si="16"/>
        <v>7817.1117000000004</v>
      </c>
      <c r="EA53" s="11">
        <f t="shared" si="17"/>
        <v>7466.7069999999994</v>
      </c>
      <c r="EB53" s="11">
        <f t="shared" si="18"/>
        <v>1293</v>
      </c>
      <c r="EC53" s="11">
        <f t="shared" si="18"/>
        <v>0</v>
      </c>
      <c r="ED53" s="12">
        <f t="shared" si="19"/>
        <v>8759.7069999999985</v>
      </c>
      <c r="EE53" s="8">
        <f t="shared" si="20"/>
        <v>4403.0716000000002</v>
      </c>
      <c r="EF53" s="8">
        <f t="shared" si="20"/>
        <v>1449.2336</v>
      </c>
      <c r="EG53" s="8">
        <f t="shared" si="20"/>
        <v>1339.7465999999999</v>
      </c>
      <c r="EH53" s="8">
        <f t="shared" si="21"/>
        <v>1293</v>
      </c>
      <c r="EI53" s="12">
        <f t="shared" si="22"/>
        <v>8485.0518000000011</v>
      </c>
      <c r="EJ53" s="11">
        <f t="shared" si="23"/>
        <v>10967.592199999999</v>
      </c>
      <c r="EK53" s="11">
        <f t="shared" si="24"/>
        <v>1293</v>
      </c>
      <c r="EL53" s="11">
        <f t="shared" si="24"/>
        <v>0</v>
      </c>
      <c r="EM53" s="12">
        <f t="shared" si="25"/>
        <v>12260.592199999999</v>
      </c>
      <c r="EN53" s="8">
        <f t="shared" si="26"/>
        <v>6402.9305999999997</v>
      </c>
      <c r="EO53" s="8">
        <f t="shared" si="26"/>
        <v>1489.7888</v>
      </c>
      <c r="EP53" s="8">
        <f t="shared" si="26"/>
        <v>2800.2175999999999</v>
      </c>
      <c r="EQ53" s="8">
        <f t="shared" si="27"/>
        <v>1293</v>
      </c>
      <c r="ER53" s="12">
        <f t="shared" si="28"/>
        <v>11985.937</v>
      </c>
      <c r="ES53" s="8">
        <f t="shared" si="50"/>
        <v>8410.0984827540869</v>
      </c>
      <c r="ET53" s="8">
        <f t="shared" si="50"/>
        <v>1599.445531542056</v>
      </c>
      <c r="EU53" s="8">
        <f t="shared" si="50"/>
        <v>0</v>
      </c>
      <c r="EV53" s="12">
        <f t="shared" si="50"/>
        <v>10009.544014296143</v>
      </c>
      <c r="EW53" s="14">
        <f t="shared" si="51"/>
        <v>4399.2124658294388</v>
      </c>
      <c r="EX53" s="14">
        <f t="shared" si="51"/>
        <v>351.86354399824768</v>
      </c>
      <c r="EY53" s="14">
        <f t="shared" si="51"/>
        <v>1662.1550160002921</v>
      </c>
      <c r="EZ53" s="14">
        <f t="shared" si="51"/>
        <v>817.65931658878503</v>
      </c>
      <c r="FA53" s="15">
        <f t="shared" si="51"/>
        <v>7230.8903424167629</v>
      </c>
      <c r="FB53" s="14">
        <f t="shared" si="85"/>
        <v>9236.3427273656525</v>
      </c>
      <c r="FC53" s="14">
        <f t="shared" si="85"/>
        <v>1599.445531542056</v>
      </c>
      <c r="FD53" s="14">
        <f t="shared" si="85"/>
        <v>0</v>
      </c>
      <c r="FE53" s="15">
        <f t="shared" si="85"/>
        <v>10835.788258907707</v>
      </c>
      <c r="FF53" s="14">
        <f t="shared" si="85"/>
        <v>5446.6150005257005</v>
      </c>
      <c r="FG53" s="14">
        <f t="shared" si="85"/>
        <v>1792.7070422897195</v>
      </c>
      <c r="FH53" s="14">
        <f t="shared" si="85"/>
        <v>1657.271239573598</v>
      </c>
      <c r="FI53" s="14">
        <f t="shared" si="85"/>
        <v>1599.445531542056</v>
      </c>
      <c r="FJ53" s="15">
        <f t="shared" si="85"/>
        <v>10496.038813931076</v>
      </c>
      <c r="FK53" s="14">
        <f t="shared" si="85"/>
        <v>13566.949989223129</v>
      </c>
      <c r="FL53" s="8">
        <f t="shared" si="85"/>
        <v>1599.445531542056</v>
      </c>
      <c r="FM53" s="8">
        <f t="shared" si="85"/>
        <v>0</v>
      </c>
      <c r="FN53" s="12">
        <f t="shared" si="85"/>
        <v>15166.395520765185</v>
      </c>
      <c r="FO53" s="8">
        <f t="shared" si="85"/>
        <v>7920.4475923773352</v>
      </c>
      <c r="FP53" s="8">
        <f t="shared" si="85"/>
        <v>1842.8739668224298</v>
      </c>
      <c r="FQ53" s="8">
        <f t="shared" si="84"/>
        <v>3463.8789850467288</v>
      </c>
      <c r="FR53" s="8">
        <f t="shared" si="65"/>
        <v>1599.445531542056</v>
      </c>
      <c r="FS53" s="12">
        <f t="shared" si="65"/>
        <v>14826.646075788551</v>
      </c>
      <c r="FT53" s="14">
        <f t="shared" si="68"/>
        <v>9742.7545183053699</v>
      </c>
      <c r="FU53" s="14">
        <f t="shared" si="68"/>
        <v>1852.8921166820478</v>
      </c>
      <c r="FV53" s="14">
        <f t="shared" si="68"/>
        <v>0</v>
      </c>
      <c r="FW53" s="15">
        <f t="shared" si="68"/>
        <v>11595.646634987417</v>
      </c>
      <c r="FX53" s="14">
        <f t="shared" si="68"/>
        <v>5696.6291120448022</v>
      </c>
      <c r="FY53" s="14">
        <f t="shared" si="68"/>
        <v>2029.9378930051532</v>
      </c>
      <c r="FZ53" s="14">
        <f t="shared" si="66"/>
        <v>1622.6017012788252</v>
      </c>
      <c r="GA53" s="14">
        <f t="shared" si="66"/>
        <v>1852.8921166820478</v>
      </c>
      <c r="GB53" s="15">
        <f t="shared" si="66"/>
        <v>11202.060823010828</v>
      </c>
      <c r="GC53" s="14">
        <f t="shared" si="66"/>
        <v>10699.9246232596</v>
      </c>
      <c r="GD53" s="14">
        <f t="shared" si="66"/>
        <v>1852.8921166820478</v>
      </c>
      <c r="GE53" s="14">
        <f t="shared" ref="GE53:GL67" si="86">EC53/$C53*1000000</f>
        <v>0</v>
      </c>
      <c r="GF53" s="15">
        <f t="shared" si="86"/>
        <v>12552.816739941645</v>
      </c>
      <c r="GG53" s="14">
        <f t="shared" si="86"/>
        <v>6309.6803223717025</v>
      </c>
      <c r="GH53" s="14">
        <f t="shared" si="86"/>
        <v>2076.7776586780697</v>
      </c>
      <c r="GI53" s="14">
        <f t="shared" si="86"/>
        <v>1919.8808302332379</v>
      </c>
      <c r="GJ53" s="14">
        <f t="shared" si="56"/>
        <v>1852.8921166820478</v>
      </c>
      <c r="GK53" s="15">
        <f t="shared" si="56"/>
        <v>12159.23092796506</v>
      </c>
      <c r="GL53" s="14">
        <f t="shared" si="56"/>
        <v>15716.755704844172</v>
      </c>
      <c r="GM53" s="14">
        <f t="shared" si="56"/>
        <v>1852.8921166820478</v>
      </c>
      <c r="GN53" s="14">
        <f t="shared" si="56"/>
        <v>0</v>
      </c>
      <c r="GO53" s="15">
        <f t="shared" si="56"/>
        <v>17569.647821526218</v>
      </c>
      <c r="GP53" s="14">
        <f t="shared" si="54"/>
        <v>9175.5140235129566</v>
      </c>
      <c r="GQ53" s="14">
        <f t="shared" si="54"/>
        <v>2134.8939853373613</v>
      </c>
      <c r="GR53" s="14">
        <f t="shared" si="54"/>
        <v>4012.7618840172649</v>
      </c>
      <c r="GS53" s="14">
        <f t="shared" si="54"/>
        <v>1852.8921166820478</v>
      </c>
      <c r="GT53" s="15">
        <f t="shared" si="54"/>
        <v>17176.062009549631</v>
      </c>
      <c r="GU53" s="14">
        <f t="shared" si="72"/>
        <v>12051.821484311446</v>
      </c>
      <c r="GV53" s="14">
        <f t="shared" si="72"/>
        <v>2292.0340421164756</v>
      </c>
      <c r="GW53" s="14">
        <f t="shared" si="72"/>
        <v>0</v>
      </c>
      <c r="GX53" s="15">
        <f t="shared" si="72"/>
        <v>14343.85552642792</v>
      </c>
      <c r="GY53" s="14">
        <f t="shared" si="72"/>
        <v>7046.7501764210738</v>
      </c>
      <c r="GZ53" s="14">
        <f t="shared" si="72"/>
        <v>2511.0402879156909</v>
      </c>
      <c r="HA53" s="14">
        <f t="shared" si="70"/>
        <v>2007.163991170112</v>
      </c>
      <c r="HB53" s="14">
        <f t="shared" si="70"/>
        <v>2292.0340421164756</v>
      </c>
      <c r="HC53" s="15">
        <f t="shared" si="70"/>
        <v>13856.988497623353</v>
      </c>
      <c r="HD53" s="14">
        <f t="shared" si="70"/>
        <v>13235.844258707953</v>
      </c>
      <c r="HE53" s="14">
        <f t="shared" si="70"/>
        <v>2292.0340421164756</v>
      </c>
      <c r="HF53" s="14">
        <f t="shared" si="70"/>
        <v>0</v>
      </c>
      <c r="HG53" s="15">
        <f t="shared" si="70"/>
        <v>15527.878300824426</v>
      </c>
      <c r="HH53" s="14">
        <f t="shared" si="70"/>
        <v>7805.0966721394116</v>
      </c>
      <c r="HI53" s="14">
        <f t="shared" si="70"/>
        <v>2568.9812422111459</v>
      </c>
      <c r="HJ53" s="14">
        <f t="shared" si="70"/>
        <v>2374.8993155528269</v>
      </c>
      <c r="HK53" s="14">
        <f t="shared" si="60"/>
        <v>2292.0340421164756</v>
      </c>
      <c r="HL53" s="15">
        <f t="shared" si="60"/>
        <v>15041.011272019861</v>
      </c>
      <c r="HM53" s="14">
        <f t="shared" si="60"/>
        <v>19441.681888979991</v>
      </c>
      <c r="HN53" s="14">
        <f t="shared" si="60"/>
        <v>2292.0340421164756</v>
      </c>
      <c r="HO53" s="14">
        <f t="shared" si="60"/>
        <v>0</v>
      </c>
      <c r="HP53" s="15">
        <f t="shared" si="60"/>
        <v>21733.715931096463</v>
      </c>
      <c r="HQ53" s="14">
        <f t="shared" si="59"/>
        <v>11350.143004260843</v>
      </c>
      <c r="HR53" s="14">
        <f t="shared" si="59"/>
        <v>2640.8713419674045</v>
      </c>
      <c r="HS53" s="14">
        <f t="shared" si="59"/>
        <v>4963.8005139471743</v>
      </c>
      <c r="HT53" s="14">
        <f t="shared" si="59"/>
        <v>2292.0340421164756</v>
      </c>
      <c r="HU53" s="15">
        <f t="shared" si="59"/>
        <v>21246.848902291898</v>
      </c>
    </row>
    <row r="54" spans="1:229" x14ac:dyDescent="0.3">
      <c r="A54" s="5" t="str">
        <f>[1]Download!A54</f>
        <v>FY2010</v>
      </c>
      <c r="B54" s="1" t="s">
        <v>180</v>
      </c>
      <c r="C54" s="6">
        <f>[1]Download!C54</f>
        <v>714070</v>
      </c>
      <c r="D54" s="17">
        <f>[1]Download!D54</f>
        <v>1.2154511540195956</v>
      </c>
      <c r="E54" s="16">
        <v>74.900000000000006</v>
      </c>
      <c r="F54" s="7">
        <f>[1]Download!F54</f>
        <v>4912.8999999999996</v>
      </c>
      <c r="G54" s="8">
        <f>[1]Download!G54+[1]Download!H54</f>
        <v>618.2000000000005</v>
      </c>
      <c r="H54" s="8">
        <f t="shared" si="6"/>
        <v>5531.1</v>
      </c>
      <c r="I54" s="8">
        <f>[1]Download!K54</f>
        <v>875</v>
      </c>
      <c r="J54" s="8">
        <f>[1]Download!J54</f>
        <v>0</v>
      </c>
      <c r="K54" s="8">
        <f t="shared" si="7"/>
        <v>6406.1</v>
      </c>
      <c r="L54" s="7">
        <f>[1]Download!N54/1000</f>
        <v>3514.7139999999999</v>
      </c>
      <c r="M54" s="8">
        <f>[1]Download!R54/1000</f>
        <v>861.24009999999998</v>
      </c>
      <c r="N54" s="8">
        <f>[1]Download!AD54/1000</f>
        <v>766.21530000000007</v>
      </c>
      <c r="O54" s="8">
        <f>[1]Download!V54/1000</f>
        <v>874.93409999999994</v>
      </c>
      <c r="P54" s="8">
        <f t="shared" si="8"/>
        <v>6017.1034999999993</v>
      </c>
      <c r="Q54" s="8">
        <f>[1]Download!Z54/1000</f>
        <v>461.07590000000005</v>
      </c>
      <c r="R54" s="8">
        <f t="shared" si="9"/>
        <v>-72.079399999999623</v>
      </c>
      <c r="S54" s="8">
        <f t="shared" si="0"/>
        <v>388.99650000000042</v>
      </c>
      <c r="T54" s="7">
        <f>[1]Download!O54/1000</f>
        <v>615.1164</v>
      </c>
      <c r="U54" s="8">
        <f>[1]Download!S54/1000</f>
        <v>28.811799999999998</v>
      </c>
      <c r="V54" s="8">
        <f>[1]Download!AE54/1000</f>
        <v>108.21169999999999</v>
      </c>
      <c r="W54" s="8">
        <f t="shared" si="30"/>
        <v>752.1398999999999</v>
      </c>
      <c r="X54" s="8">
        <f t="shared" si="31"/>
        <v>6283.2399000000005</v>
      </c>
      <c r="Y54" s="7">
        <f>[1]Download!Q54/1000</f>
        <v>414.67790000000002</v>
      </c>
      <c r="Z54" s="8">
        <f>[1]Download!U54/1000</f>
        <v>48.428699999999999</v>
      </c>
      <c r="AA54" s="8">
        <f>[1]Download!AG54/1000</f>
        <v>55.4968</v>
      </c>
      <c r="AB54" s="8">
        <f t="shared" si="32"/>
        <v>518.60339999999997</v>
      </c>
      <c r="AC54" s="8">
        <f t="shared" si="33"/>
        <v>6801.8433000000005</v>
      </c>
      <c r="AD54" s="7">
        <f>[1]Download!P54/1000</f>
        <v>1977.146</v>
      </c>
      <c r="AE54" s="8">
        <f>[1]Download!T54/1000</f>
        <v>32.0077</v>
      </c>
      <c r="AF54" s="8">
        <f>[1]Download!AF54/1000</f>
        <v>1171.646</v>
      </c>
      <c r="AG54" s="8">
        <f t="shared" si="34"/>
        <v>3180.7996999999996</v>
      </c>
      <c r="AH54" s="8">
        <f t="shared" si="35"/>
        <v>9982.643</v>
      </c>
      <c r="AI54" s="7">
        <f t="shared" si="44"/>
        <v>5971.3899745828703</v>
      </c>
      <c r="AJ54" s="8">
        <f t="shared" si="45"/>
        <v>751.39190341491462</v>
      </c>
      <c r="AK54" s="8">
        <f t="shared" si="46"/>
        <v>6722.7818779977852</v>
      </c>
      <c r="AL54" s="8">
        <f t="shared" si="47"/>
        <v>1063.5197597671461</v>
      </c>
      <c r="AM54" s="8">
        <f t="shared" si="48"/>
        <v>0</v>
      </c>
      <c r="AN54" s="8">
        <f t="shared" si="49"/>
        <v>7786.301637764931</v>
      </c>
      <c r="AO54" s="7">
        <f t="shared" si="79"/>
        <v>4271.9631873488288</v>
      </c>
      <c r="AP54" s="8">
        <f t="shared" si="78"/>
        <v>1046.7952734329519</v>
      </c>
      <c r="AQ54" s="8">
        <f t="shared" si="78"/>
        <v>931.2972706124707</v>
      </c>
      <c r="AR54" s="8">
        <f t="shared" si="78"/>
        <v>1063.4396615360961</v>
      </c>
      <c r="AS54" s="8">
        <f t="shared" si="78"/>
        <v>7313.4953929303465</v>
      </c>
      <c r="AT54" s="8">
        <f t="shared" si="78"/>
        <v>560.41523474562371</v>
      </c>
      <c r="AU54" s="8">
        <f t="shared" si="78"/>
        <v>-87.608989911039586</v>
      </c>
      <c r="AV54" s="8">
        <f t="shared" si="78"/>
        <v>472.80624483458411</v>
      </c>
      <c r="AW54" s="7">
        <f t="shared" si="78"/>
        <v>747.6439382363792</v>
      </c>
      <c r="AX54" s="8">
        <f t="shared" si="78"/>
        <v>35.01933555938178</v>
      </c>
      <c r="AY54" s="8">
        <f t="shared" si="78"/>
        <v>131.52603564342226</v>
      </c>
      <c r="AZ54" s="8">
        <f t="shared" si="78"/>
        <v>914.18930943918315</v>
      </c>
      <c r="BA54" s="8">
        <f t="shared" si="78"/>
        <v>7636.9711874369686</v>
      </c>
      <c r="BB54" s="7">
        <f t="shared" si="78"/>
        <v>504.02073210142248</v>
      </c>
      <c r="BC54" s="8">
        <f t="shared" si="78"/>
        <v>58.862719302668786</v>
      </c>
      <c r="BD54" s="8">
        <f t="shared" si="78"/>
        <v>67.453649604394698</v>
      </c>
      <c r="BE54" s="8">
        <f t="shared" si="73"/>
        <v>630.33710100848589</v>
      </c>
      <c r="BF54" s="8">
        <f t="shared" si="71"/>
        <v>8267.3082884454543</v>
      </c>
      <c r="BG54" s="7">
        <f t="shared" si="62"/>
        <v>2403.1243873652274</v>
      </c>
      <c r="BH54" s="8">
        <f t="shared" si="62"/>
        <v>38.903795902513011</v>
      </c>
      <c r="BI54" s="8">
        <f t="shared" si="62"/>
        <v>1424.078482802443</v>
      </c>
      <c r="BJ54" s="8">
        <f t="shared" si="62"/>
        <v>3866.1066660701831</v>
      </c>
      <c r="BK54" s="8">
        <f t="shared" si="62"/>
        <v>12133.414954515638</v>
      </c>
      <c r="BL54" s="7">
        <f t="shared" si="82"/>
        <v>6880.137801616087</v>
      </c>
      <c r="BM54" s="8">
        <f t="shared" si="82"/>
        <v>865.74145391908428</v>
      </c>
      <c r="BN54" s="8">
        <f t="shared" si="82"/>
        <v>7745.879255535172</v>
      </c>
      <c r="BO54" s="8">
        <f t="shared" si="82"/>
        <v>1225.370061758651</v>
      </c>
      <c r="BP54" s="8">
        <f t="shared" si="82"/>
        <v>0</v>
      </c>
      <c r="BQ54" s="8">
        <f t="shared" si="82"/>
        <v>8971.249317293823</v>
      </c>
      <c r="BR54" s="7">
        <f t="shared" si="82"/>
        <v>4922.0860699931382</v>
      </c>
      <c r="BS54" s="8">
        <f t="shared" si="82"/>
        <v>1206.1003823154592</v>
      </c>
      <c r="BT54" s="8">
        <f t="shared" si="82"/>
        <v>1073.0254736930556</v>
      </c>
      <c r="BU54" s="8">
        <f t="shared" si="82"/>
        <v>1225.2777738877139</v>
      </c>
      <c r="BV54" s="8">
        <f t="shared" si="82"/>
        <v>8426.4896998893655</v>
      </c>
      <c r="BW54" s="8">
        <f t="shared" si="82"/>
        <v>645.70126178105795</v>
      </c>
      <c r="BX54" s="8">
        <f t="shared" si="82"/>
        <v>-100.94164437660122</v>
      </c>
      <c r="BY54" s="8">
        <f t="shared" si="82"/>
        <v>544.75961740445678</v>
      </c>
      <c r="BZ54" s="7">
        <f t="shared" si="82"/>
        <v>861.42310977915326</v>
      </c>
      <c r="CA54" s="8">
        <f t="shared" si="81"/>
        <v>40.348705309003314</v>
      </c>
      <c r="CB54" s="8">
        <f t="shared" si="77"/>
        <v>151.54214572800984</v>
      </c>
      <c r="CC54" s="8">
        <f t="shared" si="77"/>
        <v>1053.3139608161664</v>
      </c>
      <c r="CD54" s="8">
        <f t="shared" si="77"/>
        <v>8799.1932163513375</v>
      </c>
      <c r="CE54" s="7">
        <f t="shared" si="77"/>
        <v>580.72443878051172</v>
      </c>
      <c r="CF54" s="8">
        <f t="shared" si="77"/>
        <v>67.82066183987564</v>
      </c>
      <c r="CG54" s="8">
        <f t="shared" si="77"/>
        <v>77.718991135322867</v>
      </c>
      <c r="CH54" s="8">
        <f t="shared" si="77"/>
        <v>726.26409175571018</v>
      </c>
      <c r="CI54" s="8">
        <f t="shared" si="77"/>
        <v>9525.4573081070503</v>
      </c>
      <c r="CJ54" s="7">
        <f t="shared" si="76"/>
        <v>2768.8405898581368</v>
      </c>
      <c r="CK54" s="8">
        <f t="shared" si="76"/>
        <v>44.824316943717001</v>
      </c>
      <c r="CL54" s="8">
        <f t="shared" si="76"/>
        <v>1640.7999215763159</v>
      </c>
      <c r="CM54" s="8">
        <f t="shared" si="76"/>
        <v>4454.4648283781698</v>
      </c>
      <c r="CN54" s="8">
        <f t="shared" si="76"/>
        <v>13979.922136485218</v>
      </c>
      <c r="CO54" s="7">
        <f t="shared" si="80"/>
        <v>8362.4714307881168</v>
      </c>
      <c r="CP54" s="8">
        <f t="shared" si="80"/>
        <v>1052.2664492485535</v>
      </c>
      <c r="CQ54" s="8">
        <f t="shared" si="80"/>
        <v>9414.7378800366714</v>
      </c>
      <c r="CR54" s="8">
        <f t="shared" si="80"/>
        <v>1489.3774556656153</v>
      </c>
      <c r="CS54" s="8">
        <f t="shared" si="80"/>
        <v>0</v>
      </c>
      <c r="CT54" s="8">
        <f t="shared" si="80"/>
        <v>10904.115335702287</v>
      </c>
      <c r="CU54" s="7">
        <f t="shared" si="80"/>
        <v>5982.5551939569359</v>
      </c>
      <c r="CV54" s="8">
        <f t="shared" si="80"/>
        <v>1465.9561015488005</v>
      </c>
      <c r="CW54" s="8">
        <f t="shared" si="80"/>
        <v>1304.2100502926476</v>
      </c>
      <c r="CX54" s="8">
        <f t="shared" si="80"/>
        <v>1489.2652842663829</v>
      </c>
      <c r="CY54" s="8">
        <f t="shared" si="80"/>
        <v>10241.986630064765</v>
      </c>
      <c r="CZ54" s="8">
        <f t="shared" si="80"/>
        <v>784.81834378369592</v>
      </c>
      <c r="DA54" s="8">
        <f t="shared" si="80"/>
        <v>-122.68963814617557</v>
      </c>
      <c r="DB54" s="8">
        <f t="shared" si="80"/>
        <v>662.1287056375204</v>
      </c>
      <c r="DC54" s="7">
        <f t="shared" si="80"/>
        <v>1047.0177128802206</v>
      </c>
      <c r="DD54" s="8">
        <f t="shared" si="67"/>
        <v>49.041880431024659</v>
      </c>
      <c r="DE54" s="8">
        <f t="shared" si="67"/>
        <v>184.19207590771529</v>
      </c>
      <c r="DF54" s="8">
        <f t="shared" si="67"/>
        <v>1280.2516692189606</v>
      </c>
      <c r="DG54" s="8">
        <f t="shared" si="67"/>
        <v>10694.98954925563</v>
      </c>
      <c r="DH54" s="7">
        <f t="shared" si="83"/>
        <v>705.84218928315499</v>
      </c>
      <c r="DI54" s="8">
        <f t="shared" si="83"/>
        <v>82.432701699649598</v>
      </c>
      <c r="DJ54" s="8">
        <f t="shared" si="83"/>
        <v>94.463637464666903</v>
      </c>
      <c r="DK54" s="8">
        <f t="shared" si="83"/>
        <v>882.73852844747137</v>
      </c>
      <c r="DL54" s="8">
        <f t="shared" si="55"/>
        <v>11577.728077703105</v>
      </c>
      <c r="DM54" s="7">
        <f t="shared" si="55"/>
        <v>3365.3904902393701</v>
      </c>
      <c r="DN54" s="8">
        <f t="shared" si="55"/>
        <v>54.481767757380943</v>
      </c>
      <c r="DO54" s="8">
        <f t="shared" si="55"/>
        <v>1994.312158195195</v>
      </c>
      <c r="DP54" s="8">
        <f t="shared" si="55"/>
        <v>5414.1844161919462</v>
      </c>
      <c r="DQ54" s="12">
        <f t="shared" si="55"/>
        <v>16991.912493895048</v>
      </c>
      <c r="DR54" s="11">
        <f t="shared" si="11"/>
        <v>6283.2399000000005</v>
      </c>
      <c r="DS54" s="11">
        <f t="shared" si="12"/>
        <v>875</v>
      </c>
      <c r="DT54" s="11">
        <f t="shared" si="12"/>
        <v>0</v>
      </c>
      <c r="DU54" s="12">
        <f t="shared" si="13"/>
        <v>7158.2399000000005</v>
      </c>
      <c r="DV54" s="8">
        <f t="shared" si="14"/>
        <v>4129.8303999999998</v>
      </c>
      <c r="DW54" s="8">
        <f t="shared" si="14"/>
        <v>890.05189999999993</v>
      </c>
      <c r="DX54" s="8">
        <f t="shared" si="14"/>
        <v>874.42700000000002</v>
      </c>
      <c r="DY54" s="8">
        <f t="shared" si="15"/>
        <v>874.93409999999994</v>
      </c>
      <c r="DZ54" s="12">
        <f t="shared" si="16"/>
        <v>6769.2433999999994</v>
      </c>
      <c r="EA54" s="11">
        <f t="shared" si="17"/>
        <v>6801.8433000000005</v>
      </c>
      <c r="EB54" s="11">
        <f t="shared" si="18"/>
        <v>875</v>
      </c>
      <c r="EC54" s="11">
        <f t="shared" si="18"/>
        <v>0</v>
      </c>
      <c r="ED54" s="12">
        <f t="shared" si="19"/>
        <v>7676.8433000000005</v>
      </c>
      <c r="EE54" s="8">
        <f t="shared" si="20"/>
        <v>4544.5082999999995</v>
      </c>
      <c r="EF54" s="8">
        <f t="shared" si="20"/>
        <v>938.48059999999998</v>
      </c>
      <c r="EG54" s="8">
        <f t="shared" si="20"/>
        <v>929.92380000000003</v>
      </c>
      <c r="EH54" s="8">
        <f t="shared" si="21"/>
        <v>874.93409999999994</v>
      </c>
      <c r="EI54" s="12">
        <f t="shared" si="22"/>
        <v>7287.8467999999993</v>
      </c>
      <c r="EJ54" s="11">
        <f t="shared" si="23"/>
        <v>9982.643</v>
      </c>
      <c r="EK54" s="11">
        <f t="shared" si="24"/>
        <v>875</v>
      </c>
      <c r="EL54" s="11">
        <f t="shared" si="24"/>
        <v>0</v>
      </c>
      <c r="EM54" s="12">
        <f t="shared" si="25"/>
        <v>10857.643</v>
      </c>
      <c r="EN54" s="8">
        <f t="shared" si="26"/>
        <v>6521.6542999999992</v>
      </c>
      <c r="EO54" s="8">
        <f t="shared" si="26"/>
        <v>970.48829999999998</v>
      </c>
      <c r="EP54" s="8">
        <f t="shared" si="26"/>
        <v>2101.5698000000002</v>
      </c>
      <c r="EQ54" s="8">
        <f t="shared" si="27"/>
        <v>874.93409999999994</v>
      </c>
      <c r="ER54" s="12">
        <f t="shared" si="28"/>
        <v>10468.646500000001</v>
      </c>
      <c r="ES54" s="8">
        <f t="shared" si="50"/>
        <v>7636.9711874369686</v>
      </c>
      <c r="ET54" s="8">
        <f t="shared" si="50"/>
        <v>1063.5197597671461</v>
      </c>
      <c r="EU54" s="8">
        <f t="shared" si="50"/>
        <v>0</v>
      </c>
      <c r="EV54" s="12">
        <f t="shared" si="50"/>
        <v>8700.4909472041145</v>
      </c>
      <c r="EW54" s="14">
        <f t="shared" si="51"/>
        <v>4555.2285759623655</v>
      </c>
      <c r="EX54" s="14">
        <f t="shared" si="51"/>
        <v>1421.7724073279219</v>
      </c>
      <c r="EY54" s="14">
        <f t="shared" si="51"/>
        <v>1927.6033108330255</v>
      </c>
      <c r="EZ54" s="14">
        <f t="shared" si="51"/>
        <v>1202.6755469396956</v>
      </c>
      <c r="FA54" s="15">
        <f t="shared" si="51"/>
        <v>9107.2798410630076</v>
      </c>
      <c r="FB54" s="14">
        <f t="shared" si="85"/>
        <v>8267.3082884454543</v>
      </c>
      <c r="FC54" s="14">
        <f t="shared" si="85"/>
        <v>1063.5197597671461</v>
      </c>
      <c r="FD54" s="14">
        <f t="shared" si="85"/>
        <v>0</v>
      </c>
      <c r="FE54" s="15">
        <f t="shared" si="85"/>
        <v>9330.8280482126011</v>
      </c>
      <c r="FF54" s="14">
        <f t="shared" si="85"/>
        <v>5523.6278576866298</v>
      </c>
      <c r="FG54" s="14">
        <f t="shared" si="85"/>
        <v>1140.6773282950026</v>
      </c>
      <c r="FH54" s="14">
        <f t="shared" si="85"/>
        <v>1130.2769558602877</v>
      </c>
      <c r="FI54" s="14">
        <f t="shared" si="85"/>
        <v>1063.4396615360961</v>
      </c>
      <c r="FJ54" s="15">
        <f t="shared" si="85"/>
        <v>8858.0218033780166</v>
      </c>
      <c r="FK54" s="14">
        <f t="shared" si="85"/>
        <v>12133.414954515638</v>
      </c>
      <c r="FL54" s="8">
        <f t="shared" si="85"/>
        <v>1063.5197597671461</v>
      </c>
      <c r="FM54" s="8">
        <f t="shared" si="85"/>
        <v>0</v>
      </c>
      <c r="FN54" s="12">
        <f t="shared" si="85"/>
        <v>13196.934714282785</v>
      </c>
      <c r="FO54" s="8">
        <f t="shared" si="85"/>
        <v>7926.7522450518572</v>
      </c>
      <c r="FP54" s="8">
        <f t="shared" si="85"/>
        <v>1179.5811241975155</v>
      </c>
      <c r="FQ54" s="8">
        <f t="shared" si="84"/>
        <v>2554.3554386627311</v>
      </c>
      <c r="FR54" s="8">
        <f t="shared" si="65"/>
        <v>1063.4396615360961</v>
      </c>
      <c r="FS54" s="12">
        <f t="shared" si="65"/>
        <v>12724.128469448202</v>
      </c>
      <c r="FT54" s="14">
        <f t="shared" si="68"/>
        <v>8799.1932163513375</v>
      </c>
      <c r="FU54" s="14">
        <f t="shared" si="68"/>
        <v>1225.370061758651</v>
      </c>
      <c r="FV54" s="14">
        <f t="shared" si="68"/>
        <v>0</v>
      </c>
      <c r="FW54" s="15">
        <f t="shared" si="68"/>
        <v>10024.56327810999</v>
      </c>
      <c r="FX54" s="14">
        <f t="shared" si="68"/>
        <v>5783.5091797722907</v>
      </c>
      <c r="FY54" s="14">
        <f t="shared" si="68"/>
        <v>1246.4490876244624</v>
      </c>
      <c r="FZ54" s="14">
        <f t="shared" si="68"/>
        <v>1224.5676194210653</v>
      </c>
      <c r="GA54" s="14">
        <f t="shared" si="68"/>
        <v>1225.2777738877139</v>
      </c>
      <c r="GB54" s="15">
        <f t="shared" si="68"/>
        <v>9479.8036607055328</v>
      </c>
      <c r="GC54" s="14">
        <f t="shared" si="68"/>
        <v>9525.4573081070503</v>
      </c>
      <c r="GD54" s="14">
        <f t="shared" si="68"/>
        <v>1225.370061758651</v>
      </c>
      <c r="GE54" s="14">
        <f t="shared" si="86"/>
        <v>0</v>
      </c>
      <c r="GF54" s="15">
        <f t="shared" si="86"/>
        <v>10750.827369865699</v>
      </c>
      <c r="GG54" s="14">
        <f t="shared" si="86"/>
        <v>6364.233618552802</v>
      </c>
      <c r="GH54" s="14">
        <f t="shared" si="86"/>
        <v>1314.269749464338</v>
      </c>
      <c r="GI54" s="14">
        <f t="shared" si="86"/>
        <v>1302.2866105563883</v>
      </c>
      <c r="GJ54" s="14">
        <f t="shared" si="56"/>
        <v>1225.2777738877139</v>
      </c>
      <c r="GK54" s="15">
        <f t="shared" si="56"/>
        <v>10206.067752461242</v>
      </c>
      <c r="GL54" s="14">
        <f t="shared" si="56"/>
        <v>13979.922136485218</v>
      </c>
      <c r="GM54" s="14">
        <f t="shared" si="56"/>
        <v>1225.370061758651</v>
      </c>
      <c r="GN54" s="14">
        <f t="shared" si="56"/>
        <v>0</v>
      </c>
      <c r="GO54" s="15">
        <f t="shared" si="56"/>
        <v>15205.292198243869</v>
      </c>
      <c r="GP54" s="14">
        <f t="shared" si="54"/>
        <v>9133.0742084109388</v>
      </c>
      <c r="GQ54" s="14">
        <f t="shared" si="54"/>
        <v>1359.0940664080551</v>
      </c>
      <c r="GR54" s="14">
        <f t="shared" si="54"/>
        <v>2943.0865321327042</v>
      </c>
      <c r="GS54" s="14">
        <f t="shared" si="54"/>
        <v>1225.2777738877139</v>
      </c>
      <c r="GT54" s="15">
        <f t="shared" si="54"/>
        <v>14660.532580839415</v>
      </c>
      <c r="GU54" s="14">
        <f t="shared" si="72"/>
        <v>10694.98954925563</v>
      </c>
      <c r="GV54" s="14">
        <f t="shared" si="72"/>
        <v>1489.3774556656153</v>
      </c>
      <c r="GW54" s="14">
        <f t="shared" si="72"/>
        <v>0</v>
      </c>
      <c r="GX54" s="15">
        <f t="shared" si="72"/>
        <v>12184.367004921247</v>
      </c>
      <c r="GY54" s="14">
        <f t="shared" si="72"/>
        <v>7029.5729068371556</v>
      </c>
      <c r="GZ54" s="14">
        <f t="shared" si="72"/>
        <v>1514.9979819798248</v>
      </c>
      <c r="HA54" s="14">
        <f t="shared" si="70"/>
        <v>1488.4021262003628</v>
      </c>
      <c r="HB54" s="14">
        <f t="shared" si="70"/>
        <v>1489.2652842663829</v>
      </c>
      <c r="HC54" s="15">
        <f t="shared" si="70"/>
        <v>11522.238299283727</v>
      </c>
      <c r="HD54" s="14">
        <f t="shared" si="70"/>
        <v>11577.728077703105</v>
      </c>
      <c r="HE54" s="14">
        <f t="shared" si="70"/>
        <v>1489.3774556656153</v>
      </c>
      <c r="HF54" s="14">
        <f t="shared" si="70"/>
        <v>0</v>
      </c>
      <c r="HG54" s="15">
        <f t="shared" si="70"/>
        <v>13067.105533368718</v>
      </c>
      <c r="HH54" s="14">
        <f t="shared" si="70"/>
        <v>7735.4150961203095</v>
      </c>
      <c r="HI54" s="14">
        <f t="shared" si="70"/>
        <v>1597.4306836794744</v>
      </c>
      <c r="HJ54" s="14">
        <f t="shared" si="70"/>
        <v>1582.8657636650298</v>
      </c>
      <c r="HK54" s="14">
        <f t="shared" si="60"/>
        <v>1489.2652842663829</v>
      </c>
      <c r="HL54" s="15">
        <f t="shared" si="60"/>
        <v>12404.976827731196</v>
      </c>
      <c r="HM54" s="14">
        <f t="shared" si="60"/>
        <v>16991.912493895048</v>
      </c>
      <c r="HN54" s="14">
        <f t="shared" si="60"/>
        <v>1489.3774556656153</v>
      </c>
      <c r="HO54" s="14">
        <f t="shared" si="60"/>
        <v>0</v>
      </c>
      <c r="HP54" s="15">
        <f t="shared" si="60"/>
        <v>18481.289949560665</v>
      </c>
      <c r="HQ54" s="14">
        <f t="shared" si="59"/>
        <v>11100.80558635968</v>
      </c>
      <c r="HR54" s="14">
        <f t="shared" si="59"/>
        <v>1651.9124514368555</v>
      </c>
      <c r="HS54" s="14">
        <f t="shared" si="59"/>
        <v>3577.1779218602251</v>
      </c>
      <c r="HT54" s="14">
        <f t="shared" si="59"/>
        <v>1489.2652842663829</v>
      </c>
      <c r="HU54" s="15">
        <f t="shared" si="59"/>
        <v>17819.161243923147</v>
      </c>
    </row>
    <row r="55" spans="1:229" x14ac:dyDescent="0.3">
      <c r="A55" s="5" t="str">
        <f>[1]Download!A55</f>
        <v>FY2011</v>
      </c>
      <c r="B55" s="1" t="s">
        <v>180</v>
      </c>
      <c r="C55" s="6">
        <f>[1]Download!C55</f>
        <v>722909</v>
      </c>
      <c r="D55" s="17">
        <f>[1]Download!D55</f>
        <v>1.1775382644829144</v>
      </c>
      <c r="E55" s="16">
        <v>94.49</v>
      </c>
      <c r="F55" s="7">
        <f>[1]Download!F55</f>
        <v>7048.9</v>
      </c>
      <c r="G55" s="8">
        <f>[1]Download!G55+[1]Download!H55</f>
        <v>645.4</v>
      </c>
      <c r="H55" s="8">
        <f t="shared" si="6"/>
        <v>7694.2999999999993</v>
      </c>
      <c r="I55" s="8">
        <f>[1]Download!K55</f>
        <v>858</v>
      </c>
      <c r="J55" s="8">
        <f>[1]Download!J55</f>
        <v>0</v>
      </c>
      <c r="K55" s="8">
        <f t="shared" si="7"/>
        <v>8552.2999999999993</v>
      </c>
      <c r="L55" s="7">
        <f>[1]Download!N55/1000</f>
        <v>3793.4679999999998</v>
      </c>
      <c r="M55" s="8">
        <f>[1]Download!R55/1000</f>
        <v>1217.8530000000001</v>
      </c>
      <c r="N55" s="8">
        <f>[1]Download!AD55/1000</f>
        <v>507.15640000000002</v>
      </c>
      <c r="O55" s="8">
        <f>[1]Download!V55/1000</f>
        <v>533</v>
      </c>
      <c r="P55" s="8">
        <f t="shared" si="8"/>
        <v>6051.4773999999998</v>
      </c>
      <c r="Q55" s="8">
        <f>[1]Download!Z55/1000</f>
        <v>1972.665</v>
      </c>
      <c r="R55" s="8">
        <f t="shared" si="9"/>
        <v>528.15759999999955</v>
      </c>
      <c r="S55" s="8">
        <f t="shared" si="0"/>
        <v>2500.8225999999995</v>
      </c>
      <c r="T55" s="7">
        <f>[1]Download!O55/1000</f>
        <v>619.6416999999999</v>
      </c>
      <c r="U55" s="8">
        <f>[1]Download!S55/1000</f>
        <v>23.746200000000002</v>
      </c>
      <c r="V55" s="8">
        <f>[1]Download!AE55/1000</f>
        <v>58.186999999999998</v>
      </c>
      <c r="W55" s="8">
        <f t="shared" si="30"/>
        <v>701.57489999999996</v>
      </c>
      <c r="X55" s="8">
        <f t="shared" si="31"/>
        <v>8395.8748999999989</v>
      </c>
      <c r="Y55" s="7">
        <f>[1]Download!Q55/1000</f>
        <v>425.5702</v>
      </c>
      <c r="Z55" s="8">
        <f>[1]Download!U55/1000</f>
        <v>57.6601</v>
      </c>
      <c r="AA55" s="8">
        <f>[1]Download!AG55/1000</f>
        <v>85.480500000000006</v>
      </c>
      <c r="AB55" s="8">
        <f t="shared" si="32"/>
        <v>568.71080000000006</v>
      </c>
      <c r="AC55" s="8">
        <f t="shared" si="33"/>
        <v>8964.5856999999996</v>
      </c>
      <c r="AD55" s="7">
        <f>[1]Download!P55/1000</f>
        <v>2139.971</v>
      </c>
      <c r="AE55" s="8">
        <f>[1]Download!T55/1000</f>
        <v>46.075099999999999</v>
      </c>
      <c r="AF55" s="8">
        <f>[1]Download!AF55/1000</f>
        <v>1062.2339999999999</v>
      </c>
      <c r="AG55" s="8">
        <f t="shared" si="34"/>
        <v>3248.2800999999999</v>
      </c>
      <c r="AH55" s="8">
        <f t="shared" si="35"/>
        <v>12212.8658</v>
      </c>
      <c r="AI55" s="7">
        <f t="shared" si="44"/>
        <v>8300.3494725136152</v>
      </c>
      <c r="AJ55" s="8">
        <f t="shared" si="45"/>
        <v>759.98319589727294</v>
      </c>
      <c r="AK55" s="8">
        <f t="shared" si="46"/>
        <v>9060.3326684108888</v>
      </c>
      <c r="AL55" s="8">
        <f t="shared" si="47"/>
        <v>1010.3278309263405</v>
      </c>
      <c r="AM55" s="8">
        <f t="shared" si="48"/>
        <v>0</v>
      </c>
      <c r="AN55" s="8">
        <f t="shared" si="49"/>
        <v>10070.660499337229</v>
      </c>
      <c r="AO55" s="7">
        <f t="shared" si="79"/>
        <v>4466.9537250914718</v>
      </c>
      <c r="AP55" s="8">
        <f t="shared" si="78"/>
        <v>1434.068508015311</v>
      </c>
      <c r="AQ55" s="8">
        <f t="shared" si="78"/>
        <v>597.19606707740274</v>
      </c>
      <c r="AR55" s="8">
        <f t="shared" si="78"/>
        <v>627.62789496939342</v>
      </c>
      <c r="AS55" s="8">
        <f t="shared" si="78"/>
        <v>7125.8461951535792</v>
      </c>
      <c r="AT55" s="8">
        <f t="shared" si="78"/>
        <v>2322.8885205061883</v>
      </c>
      <c r="AU55" s="8">
        <f t="shared" si="78"/>
        <v>621.9257836774608</v>
      </c>
      <c r="AV55" s="8">
        <f t="shared" si="78"/>
        <v>2944.8143041836493</v>
      </c>
      <c r="AW55" s="7">
        <f t="shared" si="78"/>
        <v>729.65181201924258</v>
      </c>
      <c r="AX55" s="8">
        <f t="shared" si="78"/>
        <v>27.962059136064184</v>
      </c>
      <c r="AY55" s="8">
        <f t="shared" si="78"/>
        <v>68.517418995467338</v>
      </c>
      <c r="AZ55" s="8">
        <f t="shared" si="78"/>
        <v>826.13129015077425</v>
      </c>
      <c r="BA55" s="8">
        <f t="shared" si="78"/>
        <v>9886.4639585616605</v>
      </c>
      <c r="BB55" s="7">
        <f t="shared" si="78"/>
        <v>501.12519472364681</v>
      </c>
      <c r="BC55" s="8">
        <f t="shared" si="78"/>
        <v>67.896974083911289</v>
      </c>
      <c r="BD55" s="8">
        <f t="shared" si="78"/>
        <v>100.65655961713178</v>
      </c>
      <c r="BE55" s="8">
        <f t="shared" si="73"/>
        <v>669.67872842468989</v>
      </c>
      <c r="BF55" s="8">
        <f t="shared" si="71"/>
        <v>10556.142686986352</v>
      </c>
      <c r="BG55" s="7">
        <f t="shared" si="62"/>
        <v>2519.897737383767</v>
      </c>
      <c r="BH55" s="8">
        <f t="shared" si="62"/>
        <v>54.255193289876729</v>
      </c>
      <c r="BI55" s="8">
        <f t="shared" si="62"/>
        <v>1250.8211808347439</v>
      </c>
      <c r="BJ55" s="8">
        <f t="shared" si="62"/>
        <v>3824.9741115083875</v>
      </c>
      <c r="BK55" s="8">
        <f t="shared" si="62"/>
        <v>14381.116798494741</v>
      </c>
      <c r="BL55" s="7">
        <f t="shared" si="82"/>
        <v>9750.743177910359</v>
      </c>
      <c r="BM55" s="8">
        <f t="shared" si="82"/>
        <v>892.78180241219843</v>
      </c>
      <c r="BN55" s="8">
        <f t="shared" si="82"/>
        <v>10643.524980322558</v>
      </c>
      <c r="BO55" s="8">
        <f t="shared" si="82"/>
        <v>1186.8713766186338</v>
      </c>
      <c r="BP55" s="8">
        <f t="shared" si="82"/>
        <v>0</v>
      </c>
      <c r="BQ55" s="8">
        <f t="shared" si="82"/>
        <v>11830.39635694119</v>
      </c>
      <c r="BR55" s="7">
        <f t="shared" si="82"/>
        <v>5247.5041810241673</v>
      </c>
      <c r="BS55" s="8">
        <f t="shared" si="82"/>
        <v>1684.6560217122765</v>
      </c>
      <c r="BT55" s="8">
        <f t="shared" si="82"/>
        <v>701.54943429947616</v>
      </c>
      <c r="BU55" s="8">
        <f t="shared" si="82"/>
        <v>737.29888547521193</v>
      </c>
      <c r="BV55" s="8">
        <f t="shared" si="82"/>
        <v>8371.0085225111325</v>
      </c>
      <c r="BW55" s="8">
        <f t="shared" si="82"/>
        <v>2728.7874407428872</v>
      </c>
      <c r="BX55" s="8">
        <f t="shared" si="82"/>
        <v>730.60039368717162</v>
      </c>
      <c r="BY55" s="8">
        <f t="shared" si="82"/>
        <v>3459.3878344300588</v>
      </c>
      <c r="BZ55" s="7">
        <f t="shared" si="82"/>
        <v>857.15034672413799</v>
      </c>
      <c r="CA55" s="8">
        <f t="shared" si="81"/>
        <v>32.848117812892077</v>
      </c>
      <c r="CB55" s="8">
        <f t="shared" si="77"/>
        <v>80.490075514345506</v>
      </c>
      <c r="CC55" s="8">
        <f t="shared" si="77"/>
        <v>970.48854005137571</v>
      </c>
      <c r="CD55" s="8">
        <f t="shared" si="77"/>
        <v>11614.013520373932</v>
      </c>
      <c r="CE55" s="7">
        <f t="shared" si="77"/>
        <v>588.69124606278251</v>
      </c>
      <c r="CF55" s="8">
        <f t="shared" si="77"/>
        <v>79.761214758704057</v>
      </c>
      <c r="CG55" s="8">
        <f t="shared" si="77"/>
        <v>118.2451733205701</v>
      </c>
      <c r="CH55" s="8">
        <f t="shared" si="77"/>
        <v>786.6976341420567</v>
      </c>
      <c r="CI55" s="8">
        <f t="shared" si="77"/>
        <v>12400.71115451599</v>
      </c>
      <c r="CJ55" s="7">
        <f t="shared" si="76"/>
        <v>2960.22182598363</v>
      </c>
      <c r="CK55" s="8">
        <f t="shared" si="76"/>
        <v>63.73568457440701</v>
      </c>
      <c r="CL55" s="8">
        <f t="shared" si="76"/>
        <v>1469.3882632530513</v>
      </c>
      <c r="CM55" s="8">
        <f t="shared" si="76"/>
        <v>4493.3457738110883</v>
      </c>
      <c r="CN55" s="8">
        <f t="shared" si="76"/>
        <v>16894.056928327078</v>
      </c>
      <c r="CO55" s="7">
        <f t="shared" si="80"/>
        <v>11481.873199135181</v>
      </c>
      <c r="CP55" s="8">
        <f t="shared" si="80"/>
        <v>1051.2847341743884</v>
      </c>
      <c r="CQ55" s="8">
        <f t="shared" si="80"/>
        <v>12533.157933309571</v>
      </c>
      <c r="CR55" s="8">
        <f t="shared" si="80"/>
        <v>1397.5864609879536</v>
      </c>
      <c r="CS55" s="8">
        <f t="shared" si="80"/>
        <v>0</v>
      </c>
      <c r="CT55" s="8">
        <f t="shared" si="80"/>
        <v>13930.744394297522</v>
      </c>
      <c r="CU55" s="7">
        <f t="shared" si="80"/>
        <v>6179.1369661900353</v>
      </c>
      <c r="CV55" s="8">
        <f t="shared" si="80"/>
        <v>1983.746928057765</v>
      </c>
      <c r="CW55" s="8">
        <f t="shared" si="80"/>
        <v>826.10130331397556</v>
      </c>
      <c r="CX55" s="8">
        <f t="shared" si="80"/>
        <v>868.19765000766813</v>
      </c>
      <c r="CY55" s="8">
        <f t="shared" si="80"/>
        <v>9857.1828475694438</v>
      </c>
      <c r="CZ55" s="8">
        <f t="shared" si="80"/>
        <v>3213.251627115153</v>
      </c>
      <c r="DA55" s="8">
        <f t="shared" si="80"/>
        <v>860.30991961292614</v>
      </c>
      <c r="DB55" s="8">
        <f t="shared" si="80"/>
        <v>4073.5615467280791</v>
      </c>
      <c r="DC55" s="7">
        <f t="shared" si="80"/>
        <v>1009.3273316824698</v>
      </c>
      <c r="DD55" s="8">
        <f t="shared" si="67"/>
        <v>38.679915640923241</v>
      </c>
      <c r="DE55" s="8">
        <f t="shared" si="67"/>
        <v>94.780143829261135</v>
      </c>
      <c r="DF55" s="8">
        <f t="shared" si="67"/>
        <v>1142.7873911526544</v>
      </c>
      <c r="DG55" s="8">
        <f t="shared" si="67"/>
        <v>13675.945324462224</v>
      </c>
      <c r="DH55" s="7">
        <f t="shared" si="83"/>
        <v>693.20646820505328</v>
      </c>
      <c r="DI55" s="8">
        <f t="shared" si="83"/>
        <v>93.921882400013402</v>
      </c>
      <c r="DJ55" s="8">
        <f t="shared" si="83"/>
        <v>139.23821617538553</v>
      </c>
      <c r="DK55" s="8">
        <f t="shared" si="83"/>
        <v>926.36656678045222</v>
      </c>
      <c r="DL55" s="8">
        <f t="shared" si="55"/>
        <v>14602.311891242676</v>
      </c>
      <c r="DM55" s="7">
        <f t="shared" si="55"/>
        <v>3485.7744714532078</v>
      </c>
      <c r="DN55" s="8">
        <f t="shared" si="55"/>
        <v>75.051207399377688</v>
      </c>
      <c r="DO55" s="8">
        <f t="shared" ref="DO55:DQ67" si="87">CL55*$D55</f>
        <v>1730.2609053625617</v>
      </c>
      <c r="DP55" s="8">
        <f t="shared" si="87"/>
        <v>5291.086584215147</v>
      </c>
      <c r="DQ55" s="12">
        <f t="shared" si="87"/>
        <v>19893.398475457823</v>
      </c>
      <c r="DR55" s="11">
        <f t="shared" si="11"/>
        <v>8395.8748999999989</v>
      </c>
      <c r="DS55" s="11">
        <f t="shared" si="12"/>
        <v>858</v>
      </c>
      <c r="DT55" s="11">
        <f t="shared" si="12"/>
        <v>0</v>
      </c>
      <c r="DU55" s="12">
        <f t="shared" si="13"/>
        <v>9253.8748999999989</v>
      </c>
      <c r="DV55" s="8">
        <f t="shared" si="14"/>
        <v>4413.1097</v>
      </c>
      <c r="DW55" s="8">
        <f t="shared" si="14"/>
        <v>1241.5992000000001</v>
      </c>
      <c r="DX55" s="8">
        <f t="shared" si="14"/>
        <v>565.34339999999997</v>
      </c>
      <c r="DY55" s="8">
        <f t="shared" si="15"/>
        <v>533</v>
      </c>
      <c r="DZ55" s="12">
        <f t="shared" si="16"/>
        <v>6753.0522999999994</v>
      </c>
      <c r="EA55" s="11">
        <f t="shared" si="17"/>
        <v>8964.5856999999996</v>
      </c>
      <c r="EB55" s="11">
        <f t="shared" si="18"/>
        <v>858</v>
      </c>
      <c r="EC55" s="11">
        <f t="shared" si="18"/>
        <v>0</v>
      </c>
      <c r="ED55" s="12">
        <f t="shared" si="19"/>
        <v>9822.5856999999996</v>
      </c>
      <c r="EE55" s="8">
        <f t="shared" si="20"/>
        <v>4838.6799000000001</v>
      </c>
      <c r="EF55" s="8">
        <f t="shared" si="20"/>
        <v>1299.2593000000002</v>
      </c>
      <c r="EG55" s="8">
        <f t="shared" si="20"/>
        <v>650.82389999999998</v>
      </c>
      <c r="EH55" s="8">
        <f t="shared" si="21"/>
        <v>533</v>
      </c>
      <c r="EI55" s="12">
        <f t="shared" si="22"/>
        <v>7321.763100000001</v>
      </c>
      <c r="EJ55" s="11">
        <f t="shared" si="23"/>
        <v>12212.8658</v>
      </c>
      <c r="EK55" s="11">
        <f t="shared" si="24"/>
        <v>858</v>
      </c>
      <c r="EL55" s="11">
        <f t="shared" si="24"/>
        <v>0</v>
      </c>
      <c r="EM55" s="12">
        <f t="shared" si="25"/>
        <v>13070.8658</v>
      </c>
      <c r="EN55" s="8">
        <f t="shared" si="26"/>
        <v>6978.6509000000005</v>
      </c>
      <c r="EO55" s="8">
        <f t="shared" si="26"/>
        <v>1345.3344000000002</v>
      </c>
      <c r="EP55" s="8">
        <f t="shared" si="26"/>
        <v>1713.0578999999998</v>
      </c>
      <c r="EQ55" s="8">
        <f t="shared" si="27"/>
        <v>533</v>
      </c>
      <c r="ER55" s="12">
        <f t="shared" si="28"/>
        <v>10570.0432</v>
      </c>
      <c r="ES55" s="8">
        <f t="shared" si="50"/>
        <v>9886.4639585616605</v>
      </c>
      <c r="ET55" s="8">
        <f t="shared" si="50"/>
        <v>1010.3278309263405</v>
      </c>
      <c r="EU55" s="8">
        <f t="shared" si="50"/>
        <v>0</v>
      </c>
      <c r="EV55" s="12">
        <f t="shared" si="50"/>
        <v>10896.791789488003</v>
      </c>
      <c r="EW55" s="14">
        <f t="shared" si="51"/>
        <v>4681.0293572976807</v>
      </c>
      <c r="EX55" s="14">
        <f t="shared" si="51"/>
        <v>1668.0388847076115</v>
      </c>
      <c r="EY55" s="14">
        <f t="shared" si="51"/>
        <v>1333.3229265053842</v>
      </c>
      <c r="EZ55" s="14">
        <f t="shared" si="51"/>
        <v>1522.5569759764085</v>
      </c>
      <c r="FA55" s="15">
        <f t="shared" si="51"/>
        <v>9204.9481444870853</v>
      </c>
      <c r="FB55" s="14">
        <f t="shared" si="85"/>
        <v>10556.142686986352</v>
      </c>
      <c r="FC55" s="14">
        <f t="shared" si="85"/>
        <v>1010.3278309263405</v>
      </c>
      <c r="FD55" s="14">
        <f t="shared" si="85"/>
        <v>0</v>
      </c>
      <c r="FE55" s="15">
        <f t="shared" si="85"/>
        <v>11566.470517912692</v>
      </c>
      <c r="FF55" s="14">
        <f t="shared" si="85"/>
        <v>5697.7307318343619</v>
      </c>
      <c r="FG55" s="14">
        <f t="shared" si="85"/>
        <v>1529.9275412352865</v>
      </c>
      <c r="FH55" s="14">
        <f t="shared" si="85"/>
        <v>766.3700456900018</v>
      </c>
      <c r="FI55" s="14">
        <f t="shared" si="85"/>
        <v>627.62789496939342</v>
      </c>
      <c r="FJ55" s="15">
        <f t="shared" si="85"/>
        <v>8621.6562137290439</v>
      </c>
      <c r="FK55" s="14">
        <f t="shared" si="85"/>
        <v>14381.116798494741</v>
      </c>
      <c r="FL55" s="8">
        <f t="shared" si="85"/>
        <v>1010.3278309263405</v>
      </c>
      <c r="FM55" s="8">
        <f t="shared" si="85"/>
        <v>0</v>
      </c>
      <c r="FN55" s="12">
        <f t="shared" si="85"/>
        <v>15391.444629421081</v>
      </c>
      <c r="FO55" s="8">
        <f t="shared" si="85"/>
        <v>8217.6284692181289</v>
      </c>
      <c r="FP55" s="8">
        <f t="shared" si="85"/>
        <v>1584.1827345251631</v>
      </c>
      <c r="FQ55" s="8">
        <f t="shared" si="84"/>
        <v>2017.1912265247458</v>
      </c>
      <c r="FR55" s="8">
        <f t="shared" si="65"/>
        <v>627.62789496939342</v>
      </c>
      <c r="FS55" s="12">
        <f t="shared" si="65"/>
        <v>12446.630325237431</v>
      </c>
      <c r="FT55" s="14">
        <f t="shared" si="68"/>
        <v>11614.013520373932</v>
      </c>
      <c r="FU55" s="14">
        <f t="shared" si="68"/>
        <v>1186.8713766186338</v>
      </c>
      <c r="FV55" s="14">
        <f t="shared" si="68"/>
        <v>0</v>
      </c>
      <c r="FW55" s="15">
        <f t="shared" si="68"/>
        <v>12800.884896992566</v>
      </c>
      <c r="FX55" s="14">
        <f t="shared" si="68"/>
        <v>6104.6545277483065</v>
      </c>
      <c r="FY55" s="14">
        <f t="shared" si="68"/>
        <v>1717.5041395251687</v>
      </c>
      <c r="FZ55" s="14">
        <f t="shared" si="68"/>
        <v>782.03950981382161</v>
      </c>
      <c r="GA55" s="14">
        <f t="shared" si="68"/>
        <v>737.29888547521193</v>
      </c>
      <c r="GB55" s="15">
        <f t="shared" si="68"/>
        <v>9341.4970625625065</v>
      </c>
      <c r="GC55" s="14">
        <f t="shared" si="68"/>
        <v>12400.71115451599</v>
      </c>
      <c r="GD55" s="14">
        <f t="shared" si="68"/>
        <v>1186.8713766186338</v>
      </c>
      <c r="GE55" s="14">
        <f t="shared" si="86"/>
        <v>0</v>
      </c>
      <c r="GF55" s="15">
        <f t="shared" si="86"/>
        <v>13587.582531134623</v>
      </c>
      <c r="GG55" s="14">
        <f t="shared" si="86"/>
        <v>6693.3457738110883</v>
      </c>
      <c r="GH55" s="14">
        <f t="shared" si="86"/>
        <v>1797.2653542838727</v>
      </c>
      <c r="GI55" s="14">
        <f t="shared" si="86"/>
        <v>900.28468313439168</v>
      </c>
      <c r="GJ55" s="14">
        <f t="shared" si="56"/>
        <v>737.29888547521193</v>
      </c>
      <c r="GK55" s="15">
        <f t="shared" si="56"/>
        <v>10128.194696704566</v>
      </c>
      <c r="GL55" s="14">
        <f t="shared" si="56"/>
        <v>16894.056928327078</v>
      </c>
      <c r="GM55" s="14">
        <f t="shared" ref="GM55:GT67" si="88">EK55/$C55*1000000</f>
        <v>1186.8713766186338</v>
      </c>
      <c r="GN55" s="14">
        <f t="shared" si="88"/>
        <v>0</v>
      </c>
      <c r="GO55" s="15">
        <f t="shared" si="88"/>
        <v>18080.928304945712</v>
      </c>
      <c r="GP55" s="14">
        <f t="shared" si="54"/>
        <v>9653.5675997947183</v>
      </c>
      <c r="GQ55" s="14">
        <f t="shared" si="54"/>
        <v>1861.0010388582798</v>
      </c>
      <c r="GR55" s="14">
        <f t="shared" si="54"/>
        <v>2369.6729463874426</v>
      </c>
      <c r="GS55" s="14">
        <f t="shared" si="54"/>
        <v>737.29888547521193</v>
      </c>
      <c r="GT55" s="15">
        <f t="shared" si="54"/>
        <v>14621.540470515652</v>
      </c>
      <c r="GU55" s="14">
        <f t="shared" si="72"/>
        <v>13675.945324462224</v>
      </c>
      <c r="GV55" s="14">
        <f t="shared" si="72"/>
        <v>1397.5864609879536</v>
      </c>
      <c r="GW55" s="14">
        <f t="shared" si="72"/>
        <v>0</v>
      </c>
      <c r="GX55" s="15">
        <f t="shared" si="72"/>
        <v>15073.531785450177</v>
      </c>
      <c r="GY55" s="14">
        <f t="shared" si="72"/>
        <v>7188.464297872506</v>
      </c>
      <c r="GZ55" s="14">
        <f t="shared" si="72"/>
        <v>2022.4268436986886</v>
      </c>
      <c r="HA55" s="14">
        <f t="shared" si="70"/>
        <v>920.88144714323664</v>
      </c>
      <c r="HB55" s="14">
        <f t="shared" si="70"/>
        <v>868.19765000766813</v>
      </c>
      <c r="HC55" s="15">
        <f t="shared" si="70"/>
        <v>10999.970238722097</v>
      </c>
      <c r="HD55" s="14">
        <f t="shared" si="70"/>
        <v>14602.311891242676</v>
      </c>
      <c r="HE55" s="14">
        <f t="shared" si="70"/>
        <v>1397.5864609879536</v>
      </c>
      <c r="HF55" s="14">
        <f t="shared" ref="HF55:HM67" si="89">GE55*$D55</f>
        <v>0</v>
      </c>
      <c r="HG55" s="15">
        <f t="shared" si="89"/>
        <v>15999.89835223063</v>
      </c>
      <c r="HH55" s="14">
        <f t="shared" si="89"/>
        <v>7881.6707660775592</v>
      </c>
      <c r="HI55" s="14">
        <f t="shared" si="89"/>
        <v>2116.3487260987017</v>
      </c>
      <c r="HJ55" s="14">
        <f t="shared" si="89"/>
        <v>1060.1196633186221</v>
      </c>
      <c r="HK55" s="14">
        <f t="shared" si="60"/>
        <v>868.19765000766813</v>
      </c>
      <c r="HL55" s="15">
        <f t="shared" si="60"/>
        <v>11926.336805502553</v>
      </c>
      <c r="HM55" s="14">
        <f t="shared" si="60"/>
        <v>19893.398475457823</v>
      </c>
      <c r="HN55" s="14">
        <f t="shared" si="60"/>
        <v>1397.5864609879536</v>
      </c>
      <c r="HO55" s="14">
        <f t="shared" si="60"/>
        <v>0</v>
      </c>
      <c r="HP55" s="15">
        <f t="shared" si="60"/>
        <v>21290.984936445777</v>
      </c>
      <c r="HQ55" s="14">
        <f t="shared" si="59"/>
        <v>11367.445237530766</v>
      </c>
      <c r="HR55" s="14">
        <f t="shared" si="59"/>
        <v>2191.3999334980795</v>
      </c>
      <c r="HS55" s="14">
        <f t="shared" si="59"/>
        <v>2790.3805686811834</v>
      </c>
      <c r="HT55" s="14">
        <f t="shared" si="59"/>
        <v>868.19765000766813</v>
      </c>
      <c r="HU55" s="15">
        <f t="shared" si="59"/>
        <v>17217.423389717696</v>
      </c>
    </row>
    <row r="56" spans="1:229" x14ac:dyDescent="0.3">
      <c r="A56" s="5" t="str">
        <f>[1]Download!A56</f>
        <v>FY2012</v>
      </c>
      <c r="B56" s="1" t="s">
        <v>180</v>
      </c>
      <c r="C56" s="6">
        <f>[1]Download!C56</f>
        <v>731799</v>
      </c>
      <c r="D56" s="17">
        <f>[1]Download!D56</f>
        <v>1.1518677518988325</v>
      </c>
      <c r="E56" s="16">
        <v>112.65</v>
      </c>
      <c r="F56" s="7">
        <f>[1]Download!F56</f>
        <v>8857.7999999999993</v>
      </c>
      <c r="G56" s="8">
        <f>[1]Download!G56+[1]Download!H56</f>
        <v>681</v>
      </c>
      <c r="H56" s="8">
        <f t="shared" si="6"/>
        <v>9538.7999999999993</v>
      </c>
      <c r="I56" s="8">
        <f>[1]Download!K56</f>
        <v>801</v>
      </c>
      <c r="J56" s="8">
        <f>[1]Download!J56</f>
        <v>0</v>
      </c>
      <c r="K56" s="8">
        <f t="shared" si="7"/>
        <v>10339.799999999999</v>
      </c>
      <c r="L56" s="7">
        <f>[1]Download!N56/1000</f>
        <v>4099.5460000000003</v>
      </c>
      <c r="M56" s="8">
        <f>[1]Download!R56/1000</f>
        <v>1242.9570000000001</v>
      </c>
      <c r="N56" s="8">
        <f>[1]Download!AD56/1000</f>
        <v>1643.3779999999999</v>
      </c>
      <c r="O56" s="8">
        <f>[1]Download!V56/1000</f>
        <v>801</v>
      </c>
      <c r="P56" s="8">
        <f t="shared" si="8"/>
        <v>7786.8810000000003</v>
      </c>
      <c r="Q56" s="8">
        <f>[1]Download!Z56/1000</f>
        <v>2065.7530000000002</v>
      </c>
      <c r="R56" s="8">
        <f t="shared" si="9"/>
        <v>487.1659999999988</v>
      </c>
      <c r="S56" s="8">
        <f t="shared" si="0"/>
        <v>2552.918999999999</v>
      </c>
      <c r="T56" s="7">
        <f>[1]Download!O56/1000</f>
        <v>647.52530000000002</v>
      </c>
      <c r="U56" s="8">
        <f>[1]Download!S56/1000</f>
        <v>29.829499999999999</v>
      </c>
      <c r="V56" s="8">
        <f>[1]Download!AE56/1000</f>
        <v>44.235230000000001</v>
      </c>
      <c r="W56" s="8">
        <f t="shared" si="30"/>
        <v>721.59003000000007</v>
      </c>
      <c r="X56" s="8">
        <f t="shared" si="31"/>
        <v>10260.390029999999</v>
      </c>
      <c r="Y56" s="7">
        <f>[1]Download!Q56/1000</f>
        <v>431.23290000000003</v>
      </c>
      <c r="Z56" s="8">
        <f>[1]Download!U56/1000</f>
        <v>40.192900000000002</v>
      </c>
      <c r="AA56" s="8">
        <f>[1]Download!AG56/1000</f>
        <v>55.308949999999996</v>
      </c>
      <c r="AB56" s="8">
        <f t="shared" si="32"/>
        <v>526.73475000000008</v>
      </c>
      <c r="AC56" s="8">
        <f t="shared" si="33"/>
        <v>10787.124779999998</v>
      </c>
      <c r="AD56" s="7">
        <f>[1]Download!P56/1000</f>
        <v>2009.1969999999999</v>
      </c>
      <c r="AE56" s="8">
        <f>[1]Download!T56/1000</f>
        <v>43.150300000000001</v>
      </c>
      <c r="AF56" s="8">
        <f>[1]Download!AF56/1000</f>
        <v>1096.424</v>
      </c>
      <c r="AG56" s="8">
        <f t="shared" si="34"/>
        <v>3148.7712999999999</v>
      </c>
      <c r="AH56" s="8">
        <f t="shared" si="35"/>
        <v>13935.896079999999</v>
      </c>
      <c r="AI56" s="7">
        <f t="shared" si="44"/>
        <v>10203.014172769477</v>
      </c>
      <c r="AJ56" s="8">
        <f t="shared" si="45"/>
        <v>784.42193904310489</v>
      </c>
      <c r="AK56" s="8">
        <f t="shared" si="46"/>
        <v>10987.436111812582</v>
      </c>
      <c r="AL56" s="8">
        <f t="shared" si="47"/>
        <v>922.64606927096486</v>
      </c>
      <c r="AM56" s="8">
        <f t="shared" si="48"/>
        <v>0</v>
      </c>
      <c r="AN56" s="8">
        <f t="shared" si="49"/>
        <v>11910.082181083546</v>
      </c>
      <c r="AO56" s="7">
        <f t="shared" si="79"/>
        <v>4722.1348348258516</v>
      </c>
      <c r="AP56" s="8">
        <f t="shared" si="78"/>
        <v>1431.7220852969174</v>
      </c>
      <c r="AQ56" s="8">
        <f t="shared" si="78"/>
        <v>1892.9541223799995</v>
      </c>
      <c r="AR56" s="8">
        <f t="shared" si="78"/>
        <v>922.64606927096486</v>
      </c>
      <c r="AS56" s="8">
        <f t="shared" si="78"/>
        <v>8969.4571117737323</v>
      </c>
      <c r="AT56" s="8">
        <f t="shared" si="78"/>
        <v>2379.4742640882691</v>
      </c>
      <c r="AU56" s="8">
        <f t="shared" si="78"/>
        <v>561.15080522154528</v>
      </c>
      <c r="AV56" s="8">
        <f t="shared" si="78"/>
        <v>2940.6250693098145</v>
      </c>
      <c r="AW56" s="7">
        <f t="shared" si="78"/>
        <v>745.86351160861716</v>
      </c>
      <c r="AX56" s="8">
        <f t="shared" si="78"/>
        <v>34.359639105266226</v>
      </c>
      <c r="AY56" s="8">
        <f t="shared" si="78"/>
        <v>50.953134934827794</v>
      </c>
      <c r="AZ56" s="8">
        <f t="shared" si="78"/>
        <v>831.1762856487112</v>
      </c>
      <c r="BA56" s="8">
        <f t="shared" si="78"/>
        <v>11818.612397461293</v>
      </c>
      <c r="BB56" s="7">
        <f t="shared" si="78"/>
        <v>496.7232710678141</v>
      </c>
      <c r="BC56" s="8">
        <f t="shared" si="78"/>
        <v>46.296905365294585</v>
      </c>
      <c r="BD56" s="8">
        <f t="shared" si="78"/>
        <v>63.708595896384928</v>
      </c>
      <c r="BE56" s="8">
        <f t="shared" si="73"/>
        <v>606.72877232949361</v>
      </c>
      <c r="BF56" s="8">
        <f t="shared" si="71"/>
        <v>12425.341169790787</v>
      </c>
      <c r="BG56" s="7">
        <f t="shared" si="62"/>
        <v>2314.3292315118783</v>
      </c>
      <c r="BH56" s="8">
        <f t="shared" si="62"/>
        <v>49.703439054760196</v>
      </c>
      <c r="BI56" s="8">
        <f t="shared" si="62"/>
        <v>1262.9354480079255</v>
      </c>
      <c r="BJ56" s="8">
        <f t="shared" si="62"/>
        <v>3626.968118574564</v>
      </c>
      <c r="BK56" s="8">
        <f t="shared" si="62"/>
        <v>16052.309288365352</v>
      </c>
      <c r="BL56" s="7">
        <f t="shared" si="82"/>
        <v>12104.14335083814</v>
      </c>
      <c r="BM56" s="8">
        <f t="shared" si="82"/>
        <v>930.58339790024309</v>
      </c>
      <c r="BN56" s="8">
        <f t="shared" si="82"/>
        <v>13034.726748738382</v>
      </c>
      <c r="BO56" s="8">
        <f t="shared" si="82"/>
        <v>1094.5628512747353</v>
      </c>
      <c r="BP56" s="8">
        <f t="shared" si="82"/>
        <v>0</v>
      </c>
      <c r="BQ56" s="8">
        <f t="shared" si="82"/>
        <v>14129.289600013117</v>
      </c>
      <c r="BR56" s="7">
        <f t="shared" si="82"/>
        <v>5602.0109346965492</v>
      </c>
      <c r="BS56" s="8">
        <f t="shared" si="82"/>
        <v>1698.4950785666558</v>
      </c>
      <c r="BT56" s="8">
        <f t="shared" si="82"/>
        <v>2245.6685510638849</v>
      </c>
      <c r="BU56" s="8">
        <f t="shared" si="82"/>
        <v>1094.5628512747353</v>
      </c>
      <c r="BV56" s="8">
        <f t="shared" si="82"/>
        <v>10640.737415601827</v>
      </c>
      <c r="BW56" s="8">
        <f t="shared" si="82"/>
        <v>2822.8420645559781</v>
      </c>
      <c r="BX56" s="8">
        <f t="shared" si="82"/>
        <v>665.71011985531379</v>
      </c>
      <c r="BY56" s="8">
        <f t="shared" si="82"/>
        <v>3488.5521844112918</v>
      </c>
      <c r="BZ56" s="7">
        <f t="shared" si="82"/>
        <v>884.84037283461714</v>
      </c>
      <c r="CA56" s="8">
        <f t="shared" si="81"/>
        <v>40.761875870286786</v>
      </c>
      <c r="CB56" s="8">
        <f t="shared" si="77"/>
        <v>60.447240294124484</v>
      </c>
      <c r="CC56" s="8">
        <f t="shared" si="77"/>
        <v>986.04948899902843</v>
      </c>
      <c r="CD56" s="8">
        <f t="shared" si="77"/>
        <v>14020.776237737409</v>
      </c>
      <c r="CE56" s="7">
        <f t="shared" si="77"/>
        <v>589.27779349247544</v>
      </c>
      <c r="CF56" s="8">
        <f t="shared" si="77"/>
        <v>54.923414762796888</v>
      </c>
      <c r="CG56" s="8">
        <f t="shared" si="77"/>
        <v>75.579428230975992</v>
      </c>
      <c r="CH56" s="8">
        <f t="shared" si="77"/>
        <v>719.78063648624845</v>
      </c>
      <c r="CI56" s="8">
        <f t="shared" si="77"/>
        <v>14740.556874223657</v>
      </c>
      <c r="CJ56" s="7">
        <f t="shared" si="76"/>
        <v>2745.5585481805792</v>
      </c>
      <c r="CK56" s="8">
        <f t="shared" si="76"/>
        <v>58.964688391211247</v>
      </c>
      <c r="CL56" s="8">
        <f t="shared" si="76"/>
        <v>1498.2584015556183</v>
      </c>
      <c r="CM56" s="8">
        <f t="shared" si="76"/>
        <v>4302.7816381274088</v>
      </c>
      <c r="CN56" s="8">
        <f t="shared" si="76"/>
        <v>19043.338512351067</v>
      </c>
      <c r="CO56" s="7">
        <f t="shared" si="80"/>
        <v>13942.372390191129</v>
      </c>
      <c r="CP56" s="8">
        <f t="shared" si="80"/>
        <v>1071.9090064937297</v>
      </c>
      <c r="CQ56" s="8">
        <f t="shared" si="80"/>
        <v>15014.281396684857</v>
      </c>
      <c r="CR56" s="8">
        <f t="shared" si="80"/>
        <v>1260.7916508098056</v>
      </c>
      <c r="CS56" s="8">
        <f t="shared" si="80"/>
        <v>0</v>
      </c>
      <c r="CT56" s="8">
        <f t="shared" si="80"/>
        <v>16275.073047494663</v>
      </c>
      <c r="CU56" s="7">
        <f t="shared" si="80"/>
        <v>6452.7757414615917</v>
      </c>
      <c r="CV56" s="8">
        <f t="shared" si="80"/>
        <v>1956.4417077598048</v>
      </c>
      <c r="CW56" s="8">
        <f t="shared" si="80"/>
        <v>2586.7131854238655</v>
      </c>
      <c r="CX56" s="8">
        <f t="shared" si="80"/>
        <v>1260.7916508098056</v>
      </c>
      <c r="CY56" s="8">
        <f t="shared" si="80"/>
        <v>12256.722285455069</v>
      </c>
      <c r="CZ56" s="8">
        <f t="shared" si="80"/>
        <v>3251.5407428655535</v>
      </c>
      <c r="DA56" s="8">
        <f t="shared" si="80"/>
        <v>766.81001917404262</v>
      </c>
      <c r="DB56" s="8">
        <f t="shared" si="80"/>
        <v>4018.3507620395962</v>
      </c>
      <c r="DC56" s="7">
        <f t="shared" si="80"/>
        <v>1019.2190910463353</v>
      </c>
      <c r="DD56" s="8">
        <f t="shared" si="67"/>
        <v>46.952290321886508</v>
      </c>
      <c r="DE56" s="8">
        <f t="shared" si="67"/>
        <v>69.627226786081692</v>
      </c>
      <c r="DF56" s="8">
        <f t="shared" si="67"/>
        <v>1135.7986081543033</v>
      </c>
      <c r="DG56" s="8">
        <f t="shared" si="67"/>
        <v>16150.080004839161</v>
      </c>
      <c r="DH56" s="7">
        <f t="shared" si="83"/>
        <v>678.7700872340821</v>
      </c>
      <c r="DI56" s="8">
        <f t="shared" si="83"/>
        <v>63.26451028943</v>
      </c>
      <c r="DJ56" s="8">
        <f t="shared" si="83"/>
        <v>87.057506086213465</v>
      </c>
      <c r="DK56" s="8">
        <f t="shared" si="83"/>
        <v>829.09210360972577</v>
      </c>
      <c r="DL56" s="8">
        <f t="shared" si="83"/>
        <v>16979.172108448885</v>
      </c>
      <c r="DM56" s="7">
        <f t="shared" si="83"/>
        <v>3162.5203525993861</v>
      </c>
      <c r="DN56" s="8">
        <f t="shared" si="83"/>
        <v>67.91952305859968</v>
      </c>
      <c r="DO56" s="8">
        <f t="shared" si="87"/>
        <v>1725.7955367634083</v>
      </c>
      <c r="DP56" s="8">
        <f t="shared" si="87"/>
        <v>4956.2354124213944</v>
      </c>
      <c r="DQ56" s="12">
        <f t="shared" si="87"/>
        <v>21935.407520870282</v>
      </c>
      <c r="DR56" s="11">
        <f t="shared" si="11"/>
        <v>10260.390029999999</v>
      </c>
      <c r="DS56" s="11">
        <f t="shared" si="12"/>
        <v>801</v>
      </c>
      <c r="DT56" s="11">
        <f t="shared" si="12"/>
        <v>0</v>
      </c>
      <c r="DU56" s="12">
        <f t="shared" si="13"/>
        <v>11061.390029999999</v>
      </c>
      <c r="DV56" s="8">
        <f t="shared" si="14"/>
        <v>4747.0713000000005</v>
      </c>
      <c r="DW56" s="8">
        <f t="shared" si="14"/>
        <v>1272.7865000000002</v>
      </c>
      <c r="DX56" s="8">
        <f t="shared" si="14"/>
        <v>1687.6132299999999</v>
      </c>
      <c r="DY56" s="8">
        <f t="shared" si="15"/>
        <v>801</v>
      </c>
      <c r="DZ56" s="12">
        <f t="shared" si="16"/>
        <v>8508.4710300000006</v>
      </c>
      <c r="EA56" s="11">
        <f t="shared" si="17"/>
        <v>10787.124779999998</v>
      </c>
      <c r="EB56" s="11">
        <f t="shared" si="18"/>
        <v>801</v>
      </c>
      <c r="EC56" s="11">
        <f t="shared" si="18"/>
        <v>0</v>
      </c>
      <c r="ED56" s="12">
        <f t="shared" si="19"/>
        <v>11588.124779999998</v>
      </c>
      <c r="EE56" s="8">
        <f t="shared" si="20"/>
        <v>5178.3042000000005</v>
      </c>
      <c r="EF56" s="8">
        <f t="shared" si="20"/>
        <v>1312.9794000000002</v>
      </c>
      <c r="EG56" s="8">
        <f t="shared" si="20"/>
        <v>1742.92218</v>
      </c>
      <c r="EH56" s="8">
        <f t="shared" si="21"/>
        <v>801</v>
      </c>
      <c r="EI56" s="12">
        <f t="shared" si="22"/>
        <v>9035.2057800000002</v>
      </c>
      <c r="EJ56" s="11">
        <f t="shared" si="23"/>
        <v>13935.896079999999</v>
      </c>
      <c r="EK56" s="11">
        <f t="shared" si="24"/>
        <v>801</v>
      </c>
      <c r="EL56" s="11">
        <f t="shared" si="24"/>
        <v>0</v>
      </c>
      <c r="EM56" s="12">
        <f t="shared" si="25"/>
        <v>14736.896079999999</v>
      </c>
      <c r="EN56" s="8">
        <f t="shared" si="26"/>
        <v>7187.5012000000006</v>
      </c>
      <c r="EO56" s="8">
        <f t="shared" si="26"/>
        <v>1356.1297000000002</v>
      </c>
      <c r="EP56" s="8">
        <f t="shared" si="26"/>
        <v>2839.34618</v>
      </c>
      <c r="EQ56" s="8">
        <f t="shared" si="27"/>
        <v>801</v>
      </c>
      <c r="ER56" s="12">
        <f t="shared" si="28"/>
        <v>12183.977080000001</v>
      </c>
      <c r="ES56" s="8">
        <f t="shared" si="50"/>
        <v>11818.612397461293</v>
      </c>
      <c r="ET56" s="8">
        <f t="shared" si="50"/>
        <v>922.64606927096486</v>
      </c>
      <c r="EU56" s="8">
        <f t="shared" si="50"/>
        <v>0</v>
      </c>
      <c r="EV56" s="12">
        <f t="shared" si="50"/>
        <v>12741.258466732257</v>
      </c>
      <c r="EW56" s="14">
        <f t="shared" si="51"/>
        <v>4757.018458571456</v>
      </c>
      <c r="EX56" s="14">
        <f t="shared" si="51"/>
        <v>1025.2220811262844</v>
      </c>
      <c r="EY56" s="14">
        <f t="shared" si="51"/>
        <v>1007.2242626896405</v>
      </c>
      <c r="EZ56" s="14">
        <f t="shared" si="51"/>
        <v>1007.8083748266282</v>
      </c>
      <c r="FA56" s="15">
        <f t="shared" si="51"/>
        <v>7797.2731772140087</v>
      </c>
      <c r="FB56" s="14">
        <f t="shared" si="85"/>
        <v>12425.341169790787</v>
      </c>
      <c r="FC56" s="14">
        <f t="shared" si="85"/>
        <v>922.64606927096486</v>
      </c>
      <c r="FD56" s="14">
        <f t="shared" si="85"/>
        <v>0</v>
      </c>
      <c r="FE56" s="15">
        <f t="shared" si="85"/>
        <v>13347.987239061751</v>
      </c>
      <c r="FF56" s="14">
        <f t="shared" si="85"/>
        <v>5964.7216175022832</v>
      </c>
      <c r="FG56" s="14">
        <f t="shared" si="85"/>
        <v>1512.3786297674781</v>
      </c>
      <c r="FH56" s="14">
        <f t="shared" si="85"/>
        <v>2007.6158532112124</v>
      </c>
      <c r="FI56" s="14">
        <f t="shared" si="85"/>
        <v>922.64606927096486</v>
      </c>
      <c r="FJ56" s="15">
        <f t="shared" si="85"/>
        <v>10407.362169751937</v>
      </c>
      <c r="FK56" s="14">
        <f t="shared" si="85"/>
        <v>16052.309288365352</v>
      </c>
      <c r="FL56" s="8">
        <f t="shared" si="85"/>
        <v>922.64606927096486</v>
      </c>
      <c r="FM56" s="8">
        <f t="shared" si="85"/>
        <v>0</v>
      </c>
      <c r="FN56" s="12">
        <f t="shared" si="85"/>
        <v>16974.955357636314</v>
      </c>
      <c r="FO56" s="8">
        <f t="shared" si="85"/>
        <v>8279.0508490141619</v>
      </c>
      <c r="FP56" s="8">
        <f t="shared" si="85"/>
        <v>1562.0820688222384</v>
      </c>
      <c r="FQ56" s="8">
        <f t="shared" si="84"/>
        <v>3270.5513012191377</v>
      </c>
      <c r="FR56" s="8">
        <f t="shared" si="65"/>
        <v>922.64606927096486</v>
      </c>
      <c r="FS56" s="12">
        <f t="shared" si="65"/>
        <v>14034.330288326502</v>
      </c>
      <c r="FT56" s="14">
        <f t="shared" si="68"/>
        <v>14020.776237737409</v>
      </c>
      <c r="FU56" s="14">
        <f t="shared" si="68"/>
        <v>1094.5628512747353</v>
      </c>
      <c r="FV56" s="14">
        <f t="shared" si="68"/>
        <v>0</v>
      </c>
      <c r="FW56" s="15">
        <f t="shared" si="68"/>
        <v>15115.339089012145</v>
      </c>
      <c r="FX56" s="14">
        <f t="shared" si="68"/>
        <v>6486.8513075311675</v>
      </c>
      <c r="FY56" s="14">
        <f t="shared" si="68"/>
        <v>1739.2569544369426</v>
      </c>
      <c r="FZ56" s="14">
        <f t="shared" si="68"/>
        <v>2306.1157913580096</v>
      </c>
      <c r="GA56" s="14">
        <f t="shared" si="68"/>
        <v>1094.5628512747353</v>
      </c>
      <c r="GB56" s="15">
        <f t="shared" si="68"/>
        <v>11626.786904600855</v>
      </c>
      <c r="GC56" s="14">
        <f t="shared" si="68"/>
        <v>14740.556874223657</v>
      </c>
      <c r="GD56" s="14">
        <f t="shared" si="68"/>
        <v>1094.5628512747353</v>
      </c>
      <c r="GE56" s="14">
        <f t="shared" si="86"/>
        <v>0</v>
      </c>
      <c r="GF56" s="15">
        <f t="shared" si="86"/>
        <v>15835.119725498393</v>
      </c>
      <c r="GG56" s="14">
        <f t="shared" si="86"/>
        <v>7076.1291010236419</v>
      </c>
      <c r="GH56" s="14">
        <f t="shared" si="86"/>
        <v>1794.1803691997395</v>
      </c>
      <c r="GI56" s="14">
        <f t="shared" si="86"/>
        <v>2381.6952195889853</v>
      </c>
      <c r="GJ56" s="14">
        <f t="shared" si="86"/>
        <v>1094.5628512747353</v>
      </c>
      <c r="GK56" s="15">
        <f t="shared" si="86"/>
        <v>12346.567541087101</v>
      </c>
      <c r="GL56" s="14">
        <f t="shared" si="86"/>
        <v>19043.338512351067</v>
      </c>
      <c r="GM56" s="14">
        <f t="shared" si="88"/>
        <v>1094.5628512747353</v>
      </c>
      <c r="GN56" s="14">
        <f t="shared" si="88"/>
        <v>0</v>
      </c>
      <c r="GO56" s="15">
        <f t="shared" si="88"/>
        <v>20137.901363625802</v>
      </c>
      <c r="GP56" s="14">
        <f t="shared" si="54"/>
        <v>9821.6876492042229</v>
      </c>
      <c r="GQ56" s="14">
        <f t="shared" si="54"/>
        <v>1853.1450575909507</v>
      </c>
      <c r="GR56" s="14">
        <f t="shared" si="54"/>
        <v>3879.9536211446039</v>
      </c>
      <c r="GS56" s="14">
        <f t="shared" si="54"/>
        <v>1094.5628512747353</v>
      </c>
      <c r="GT56" s="15">
        <f t="shared" si="54"/>
        <v>16649.349179214511</v>
      </c>
      <c r="GU56" s="14">
        <f t="shared" si="72"/>
        <v>16150.080004839161</v>
      </c>
      <c r="GV56" s="14">
        <f t="shared" si="72"/>
        <v>1260.7916508098056</v>
      </c>
      <c r="GW56" s="14">
        <f t="shared" si="72"/>
        <v>0</v>
      </c>
      <c r="GX56" s="15">
        <f t="shared" si="72"/>
        <v>17410.871655648967</v>
      </c>
      <c r="GY56" s="14">
        <f t="shared" si="72"/>
        <v>7471.9948325079285</v>
      </c>
      <c r="GZ56" s="14">
        <f t="shared" si="72"/>
        <v>2003.3939980816913</v>
      </c>
      <c r="HA56" s="14">
        <f t="shared" si="72"/>
        <v>2656.3404122099478</v>
      </c>
      <c r="HB56" s="14">
        <f t="shared" si="72"/>
        <v>1260.7916508098056</v>
      </c>
      <c r="HC56" s="15">
        <f t="shared" si="72"/>
        <v>13392.520893609371</v>
      </c>
      <c r="HD56" s="14">
        <f t="shared" si="72"/>
        <v>16979.172108448885</v>
      </c>
      <c r="HE56" s="14">
        <f t="shared" si="72"/>
        <v>1260.7916508098056</v>
      </c>
      <c r="HF56" s="14">
        <f t="shared" si="89"/>
        <v>0</v>
      </c>
      <c r="HG56" s="15">
        <f t="shared" si="89"/>
        <v>18239.963759258691</v>
      </c>
      <c r="HH56" s="14">
        <f t="shared" si="89"/>
        <v>8150.7649197420087</v>
      </c>
      <c r="HI56" s="14">
        <f t="shared" si="89"/>
        <v>2066.6585083711211</v>
      </c>
      <c r="HJ56" s="14">
        <f t="shared" si="89"/>
        <v>2743.3979182961607</v>
      </c>
      <c r="HK56" s="14">
        <f t="shared" si="60"/>
        <v>1260.7916508098056</v>
      </c>
      <c r="HL56" s="15">
        <f t="shared" si="60"/>
        <v>14221.612997219096</v>
      </c>
      <c r="HM56" s="14">
        <f t="shared" si="60"/>
        <v>21935.407520870282</v>
      </c>
      <c r="HN56" s="14">
        <f t="shared" si="60"/>
        <v>1260.7916508098056</v>
      </c>
      <c r="HO56" s="14">
        <f t="shared" si="60"/>
        <v>0</v>
      </c>
      <c r="HP56" s="15">
        <f t="shared" si="60"/>
        <v>23196.199171680088</v>
      </c>
      <c r="HQ56" s="14">
        <f t="shared" si="59"/>
        <v>11313.285272341398</v>
      </c>
      <c r="HR56" s="14">
        <f t="shared" si="59"/>
        <v>2134.5780314297208</v>
      </c>
      <c r="HS56" s="14">
        <f t="shared" si="59"/>
        <v>4469.1934550595697</v>
      </c>
      <c r="HT56" s="14">
        <f t="shared" si="59"/>
        <v>1260.7916508098056</v>
      </c>
      <c r="HU56" s="15">
        <f t="shared" si="59"/>
        <v>19177.84840964049</v>
      </c>
    </row>
    <row r="57" spans="1:229" x14ac:dyDescent="0.3">
      <c r="A57" s="5" t="str">
        <f>[1]Download!A57</f>
        <v>FY2013</v>
      </c>
      <c r="B57" s="1" t="s">
        <v>180</v>
      </c>
      <c r="C57" s="6">
        <f>[1]Download!C57</f>
        <v>737708</v>
      </c>
      <c r="D57" s="17">
        <f>[1]Download!D57</f>
        <v>1.1168042339003958</v>
      </c>
      <c r="E57" s="16">
        <v>107.57</v>
      </c>
      <c r="F57" s="7">
        <f>[1]Download!F57</f>
        <v>6352</v>
      </c>
      <c r="G57" s="8">
        <f>[1]Download!G57+[1]Download!H57</f>
        <v>631.9</v>
      </c>
      <c r="H57" s="8">
        <f t="shared" si="6"/>
        <v>6983.9</v>
      </c>
      <c r="I57" s="8">
        <f>[1]Download!K57</f>
        <v>605</v>
      </c>
      <c r="J57" s="8">
        <f>[1]Download!J57</f>
        <v>0</v>
      </c>
      <c r="K57" s="8">
        <f t="shared" si="7"/>
        <v>7588.9</v>
      </c>
      <c r="L57" s="7">
        <f>[1]Download!N57/1000</f>
        <v>4322.6949999999997</v>
      </c>
      <c r="M57" s="8">
        <f>[1]Download!R57/1000</f>
        <v>1408.5309999999999</v>
      </c>
      <c r="N57" s="8">
        <f>[1]Download!AD57/1000</f>
        <v>2097.3739999999998</v>
      </c>
      <c r="O57" s="8">
        <f>[1]Download!V57/1000</f>
        <v>605</v>
      </c>
      <c r="P57" s="8">
        <f t="shared" si="8"/>
        <v>8433.5999999999985</v>
      </c>
      <c r="Q57" s="8">
        <f>[1]Download!Z57/1000</f>
        <v>143.70910000000001</v>
      </c>
      <c r="R57" s="8">
        <f t="shared" si="9"/>
        <v>-988.40909999999985</v>
      </c>
      <c r="S57" s="8">
        <f t="shared" si="0"/>
        <v>-844.69999999999982</v>
      </c>
      <c r="T57" s="7">
        <f>[1]Download!O57/1000</f>
        <v>677.2133</v>
      </c>
      <c r="U57" s="8">
        <f>[1]Download!S57/1000</f>
        <v>23.663700000000002</v>
      </c>
      <c r="V57" s="8">
        <f>[1]Download!AE57/1000</f>
        <v>128.15969999999999</v>
      </c>
      <c r="W57" s="8">
        <f t="shared" si="30"/>
        <v>829.03669999999988</v>
      </c>
      <c r="X57" s="8">
        <f t="shared" si="31"/>
        <v>7812.9367000000002</v>
      </c>
      <c r="Y57" s="7">
        <f>[1]Download!Q57/1000</f>
        <v>455.67619999999999</v>
      </c>
      <c r="Z57" s="8">
        <f>[1]Download!U57/1000</f>
        <v>39.854800000000004</v>
      </c>
      <c r="AA57" s="8">
        <f>[1]Download!AG57/1000</f>
        <v>48.180300000000003</v>
      </c>
      <c r="AB57" s="8">
        <f t="shared" si="32"/>
        <v>543.71130000000005</v>
      </c>
      <c r="AC57" s="8">
        <f t="shared" si="33"/>
        <v>8356.648000000001</v>
      </c>
      <c r="AD57" s="7">
        <f>[1]Download!P57/1000</f>
        <v>1984.374</v>
      </c>
      <c r="AE57" s="8">
        <f>[1]Download!T57/1000</f>
        <v>41.801600000000001</v>
      </c>
      <c r="AF57" s="8">
        <f>[1]Download!AF57/1000</f>
        <v>901.2056</v>
      </c>
      <c r="AG57" s="8">
        <f t="shared" si="34"/>
        <v>2927.3811999999998</v>
      </c>
      <c r="AH57" s="8">
        <f t="shared" si="35"/>
        <v>11284.029200000001</v>
      </c>
      <c r="AI57" s="7">
        <f t="shared" si="44"/>
        <v>7093.9404937353147</v>
      </c>
      <c r="AJ57" s="8">
        <f t="shared" si="45"/>
        <v>705.70859540166009</v>
      </c>
      <c r="AK57" s="8">
        <f t="shared" si="46"/>
        <v>7799.6490891369749</v>
      </c>
      <c r="AL57" s="8">
        <f t="shared" si="47"/>
        <v>675.66656150973949</v>
      </c>
      <c r="AM57" s="8">
        <f t="shared" si="48"/>
        <v>0</v>
      </c>
      <c r="AN57" s="8">
        <f t="shared" si="49"/>
        <v>8475.3156506467149</v>
      </c>
      <c r="AO57" s="7">
        <f t="shared" si="79"/>
        <v>4827.6040778600709</v>
      </c>
      <c r="AP57" s="8">
        <f t="shared" si="78"/>
        <v>1573.0533843799585</v>
      </c>
      <c r="AQ57" s="8">
        <f t="shared" si="78"/>
        <v>2342.3561632726087</v>
      </c>
      <c r="AR57" s="8">
        <f t="shared" si="78"/>
        <v>675.66656150973949</v>
      </c>
      <c r="AS57" s="8">
        <f t="shared" si="78"/>
        <v>9418.6801870223771</v>
      </c>
      <c r="AT57" s="8">
        <f t="shared" si="78"/>
        <v>160.49493133001539</v>
      </c>
      <c r="AU57" s="8">
        <f t="shared" si="78"/>
        <v>-1103.8594677056797</v>
      </c>
      <c r="AV57" s="8">
        <f t="shared" si="78"/>
        <v>-943.36453637566422</v>
      </c>
      <c r="AW57" s="7">
        <f t="shared" si="78"/>
        <v>756.31468069365894</v>
      </c>
      <c r="AX57" s="8">
        <f t="shared" si="78"/>
        <v>26.4277203497488</v>
      </c>
      <c r="AY57" s="8">
        <f t="shared" si="78"/>
        <v>143.12929557540454</v>
      </c>
      <c r="AZ57" s="8">
        <f t="shared" si="78"/>
        <v>925.87169661881217</v>
      </c>
      <c r="BA57" s="8">
        <f t="shared" si="78"/>
        <v>8725.5207857557871</v>
      </c>
      <c r="BB57" s="7">
        <f t="shared" si="78"/>
        <v>508.90110944764353</v>
      </c>
      <c r="BC57" s="8">
        <f t="shared" si="78"/>
        <v>44.510009381253504</v>
      </c>
      <c r="BD57" s="8">
        <f t="shared" si="78"/>
        <v>53.807963030591246</v>
      </c>
      <c r="BE57" s="8">
        <f t="shared" si="73"/>
        <v>607.21908185948837</v>
      </c>
      <c r="BF57" s="8">
        <f t="shared" si="71"/>
        <v>9332.739867615277</v>
      </c>
      <c r="BG57" s="7">
        <f t="shared" si="62"/>
        <v>2216.1572848418641</v>
      </c>
      <c r="BH57" s="8">
        <f t="shared" si="62"/>
        <v>46.684203863810787</v>
      </c>
      <c r="BI57" s="8">
        <f t="shared" si="62"/>
        <v>1006.4702296947465</v>
      </c>
      <c r="BJ57" s="8">
        <f t="shared" si="62"/>
        <v>3269.3117184004213</v>
      </c>
      <c r="BK57" s="8">
        <f t="shared" si="62"/>
        <v>12602.051586015697</v>
      </c>
      <c r="BL57" s="7">
        <f t="shared" si="82"/>
        <v>8610.4529163300394</v>
      </c>
      <c r="BM57" s="8">
        <f t="shared" si="82"/>
        <v>856.57197698818504</v>
      </c>
      <c r="BN57" s="8">
        <f t="shared" si="82"/>
        <v>9467.0248933182229</v>
      </c>
      <c r="BO57" s="8">
        <f t="shared" si="82"/>
        <v>820.10768488344979</v>
      </c>
      <c r="BP57" s="8">
        <f t="shared" si="82"/>
        <v>0</v>
      </c>
      <c r="BQ57" s="8">
        <f t="shared" si="82"/>
        <v>10287.132578201674</v>
      </c>
      <c r="BR57" s="7">
        <f t="shared" si="82"/>
        <v>5859.6287419954779</v>
      </c>
      <c r="BS57" s="8">
        <f t="shared" si="82"/>
        <v>1909.3340454488769</v>
      </c>
      <c r="BT57" s="8">
        <f t="shared" si="82"/>
        <v>2843.0950999582487</v>
      </c>
      <c r="BU57" s="8">
        <f t="shared" si="82"/>
        <v>820.10768488344979</v>
      </c>
      <c r="BV57" s="8">
        <f t="shared" si="82"/>
        <v>11432.165572286051</v>
      </c>
      <c r="BW57" s="8">
        <f t="shared" si="82"/>
        <v>194.80485503749452</v>
      </c>
      <c r="BX57" s="8">
        <f t="shared" si="82"/>
        <v>-1339.8378491218746</v>
      </c>
      <c r="BY57" s="8">
        <f t="shared" si="82"/>
        <v>-1145.0329940843799</v>
      </c>
      <c r="BZ57" s="7">
        <f t="shared" si="82"/>
        <v>917.99641592608464</v>
      </c>
      <c r="CA57" s="8">
        <f t="shared" si="81"/>
        <v>32.077325988060323</v>
      </c>
      <c r="CB57" s="8">
        <f t="shared" si="77"/>
        <v>173.7268675410867</v>
      </c>
      <c r="CC57" s="8">
        <f t="shared" si="77"/>
        <v>1123.8006094552313</v>
      </c>
      <c r="CD57" s="8">
        <f t="shared" si="77"/>
        <v>10590.825502773454</v>
      </c>
      <c r="CE57" s="7">
        <f t="shared" si="77"/>
        <v>617.69182386526916</v>
      </c>
      <c r="CF57" s="8">
        <f t="shared" si="77"/>
        <v>54.025169850401518</v>
      </c>
      <c r="CG57" s="8">
        <f t="shared" si="77"/>
        <v>65.310800479322438</v>
      </c>
      <c r="CH57" s="8">
        <f t="shared" si="77"/>
        <v>737.02779419499325</v>
      </c>
      <c r="CI57" s="8">
        <f t="shared" si="77"/>
        <v>11327.853296968451</v>
      </c>
      <c r="CJ57" s="7">
        <f t="shared" si="76"/>
        <v>2689.9179621205139</v>
      </c>
      <c r="CK57" s="8">
        <f t="shared" si="76"/>
        <v>56.664154380866144</v>
      </c>
      <c r="CL57" s="8">
        <f t="shared" si="76"/>
        <v>1221.6291540826453</v>
      </c>
      <c r="CM57" s="8">
        <f t="shared" si="76"/>
        <v>3968.211270584025</v>
      </c>
      <c r="CN57" s="8">
        <f t="shared" si="76"/>
        <v>15296.064567552476</v>
      </c>
      <c r="CO57" s="7">
        <f t="shared" si="80"/>
        <v>9616.1902727573997</v>
      </c>
      <c r="CP57" s="8">
        <f t="shared" si="80"/>
        <v>956.62321054083748</v>
      </c>
      <c r="CQ57" s="8">
        <f t="shared" si="80"/>
        <v>10572.813483298234</v>
      </c>
      <c r="CR57" s="8">
        <f t="shared" si="80"/>
        <v>915.8997347320884</v>
      </c>
      <c r="CS57" s="8">
        <f t="shared" si="80"/>
        <v>0</v>
      </c>
      <c r="CT57" s="8">
        <f t="shared" si="80"/>
        <v>11488.713218030325</v>
      </c>
      <c r="CU57" s="7">
        <f t="shared" si="80"/>
        <v>6544.0581881449998</v>
      </c>
      <c r="CV57" s="8">
        <f t="shared" si="80"/>
        <v>2132.3523458874765</v>
      </c>
      <c r="CW57" s="8">
        <f t="shared" si="80"/>
        <v>3175.1806450148415</v>
      </c>
      <c r="CX57" s="8">
        <f t="shared" si="80"/>
        <v>915.8997347320884</v>
      </c>
      <c r="CY57" s="8">
        <f t="shared" si="80"/>
        <v>12767.490913779404</v>
      </c>
      <c r="CZ57" s="8">
        <f t="shared" si="80"/>
        <v>217.55888689022674</v>
      </c>
      <c r="DA57" s="8">
        <f t="shared" si="80"/>
        <v>-1496.3365826393092</v>
      </c>
      <c r="DB57" s="8">
        <f t="shared" si="80"/>
        <v>-1278.7776957490823</v>
      </c>
      <c r="DC57" s="7">
        <f t="shared" si="80"/>
        <v>1025.2222840116401</v>
      </c>
      <c r="DD57" s="8">
        <f t="shared" si="67"/>
        <v>35.824093475668967</v>
      </c>
      <c r="DE57" s="8">
        <f t="shared" si="67"/>
        <v>194.01890121213887</v>
      </c>
      <c r="DF57" s="8">
        <f t="shared" si="67"/>
        <v>1255.0652786994476</v>
      </c>
      <c r="DG57" s="8">
        <f t="shared" si="67"/>
        <v>11827.878761997681</v>
      </c>
      <c r="DH57" s="7">
        <f t="shared" si="83"/>
        <v>689.84084413839014</v>
      </c>
      <c r="DI57" s="8">
        <f t="shared" si="83"/>
        <v>60.335538426116429</v>
      </c>
      <c r="DJ57" s="8">
        <f t="shared" si="83"/>
        <v>72.939378494731301</v>
      </c>
      <c r="DK57" s="8">
        <f t="shared" si="83"/>
        <v>823.11576105923803</v>
      </c>
      <c r="DL57" s="8">
        <f t="shared" si="83"/>
        <v>12650.994523056925</v>
      </c>
      <c r="DM57" s="7">
        <f t="shared" si="83"/>
        <v>3004.1117689409148</v>
      </c>
      <c r="DN57" s="8">
        <f t="shared" si="83"/>
        <v>63.282767522936972</v>
      </c>
      <c r="DO57" s="8">
        <f t="shared" si="87"/>
        <v>1364.3206115356572</v>
      </c>
      <c r="DP57" s="8">
        <f t="shared" si="87"/>
        <v>4431.7151479995082</v>
      </c>
      <c r="DQ57" s="12">
        <f t="shared" si="87"/>
        <v>17082.709671056433</v>
      </c>
      <c r="DR57" s="11">
        <f t="shared" si="11"/>
        <v>7812.9366999999993</v>
      </c>
      <c r="DS57" s="11">
        <f t="shared" si="12"/>
        <v>605</v>
      </c>
      <c r="DT57" s="11">
        <f t="shared" si="12"/>
        <v>0</v>
      </c>
      <c r="DU57" s="12">
        <f t="shared" si="13"/>
        <v>8417.9366999999984</v>
      </c>
      <c r="DV57" s="8">
        <f t="shared" si="14"/>
        <v>4999.9083000000001</v>
      </c>
      <c r="DW57" s="8">
        <f t="shared" si="14"/>
        <v>1432.1947</v>
      </c>
      <c r="DX57" s="8">
        <f t="shared" si="14"/>
        <v>2225.5337</v>
      </c>
      <c r="DY57" s="8">
        <f t="shared" si="15"/>
        <v>605</v>
      </c>
      <c r="DZ57" s="12">
        <f t="shared" si="16"/>
        <v>9262.6366999999991</v>
      </c>
      <c r="EA57" s="11">
        <f t="shared" si="17"/>
        <v>8356.6479999999992</v>
      </c>
      <c r="EB57" s="11">
        <f t="shared" si="18"/>
        <v>605</v>
      </c>
      <c r="EC57" s="11">
        <f t="shared" si="18"/>
        <v>0</v>
      </c>
      <c r="ED57" s="12">
        <f t="shared" si="19"/>
        <v>8961.6479999999992</v>
      </c>
      <c r="EE57" s="8">
        <f t="shared" si="20"/>
        <v>5455.5844999999999</v>
      </c>
      <c r="EF57" s="8">
        <f t="shared" si="20"/>
        <v>1472.0495000000001</v>
      </c>
      <c r="EG57" s="8">
        <f t="shared" si="20"/>
        <v>2273.7139999999999</v>
      </c>
      <c r="EH57" s="8">
        <f t="shared" si="21"/>
        <v>605</v>
      </c>
      <c r="EI57" s="12">
        <f t="shared" si="22"/>
        <v>9806.348</v>
      </c>
      <c r="EJ57" s="11">
        <f t="shared" si="23"/>
        <v>11284.029199999999</v>
      </c>
      <c r="EK57" s="11">
        <f t="shared" si="24"/>
        <v>605</v>
      </c>
      <c r="EL57" s="11">
        <f t="shared" si="24"/>
        <v>0</v>
      </c>
      <c r="EM57" s="12">
        <f t="shared" si="25"/>
        <v>11889.029199999999</v>
      </c>
      <c r="EN57" s="8">
        <f t="shared" si="26"/>
        <v>7439.9584999999997</v>
      </c>
      <c r="EO57" s="8">
        <f t="shared" si="26"/>
        <v>1513.8511000000001</v>
      </c>
      <c r="EP57" s="8">
        <f t="shared" si="26"/>
        <v>3174.9196000000002</v>
      </c>
      <c r="EQ57" s="8">
        <f t="shared" si="27"/>
        <v>605</v>
      </c>
      <c r="ER57" s="12">
        <f t="shared" si="28"/>
        <v>12733.729200000002</v>
      </c>
      <c r="ES57" s="8">
        <f t="shared" si="50"/>
        <v>8725.5207857557853</v>
      </c>
      <c r="ET57" s="8">
        <f t="shared" si="50"/>
        <v>675.66656150973949</v>
      </c>
      <c r="EU57" s="8">
        <f t="shared" si="50"/>
        <v>0</v>
      </c>
      <c r="EV57" s="12">
        <f t="shared" si="50"/>
        <v>9401.1873472655243</v>
      </c>
      <c r="EW57" s="14">
        <f t="shared" si="51"/>
        <v>4928.5795976269055</v>
      </c>
      <c r="EX57" s="14">
        <f t="shared" si="51"/>
        <v>1386.6232433673445</v>
      </c>
      <c r="EY57" s="14">
        <f t="shared" si="51"/>
        <v>631.37790272764505</v>
      </c>
      <c r="EZ57" s="14">
        <f t="shared" si="51"/>
        <v>595.25665666891098</v>
      </c>
      <c r="FA57" s="15">
        <f t="shared" si="51"/>
        <v>7541.8374003908057</v>
      </c>
      <c r="FB57" s="14">
        <f t="shared" si="85"/>
        <v>9332.7398676152734</v>
      </c>
      <c r="FC57" s="14">
        <f t="shared" si="85"/>
        <v>675.66656150973949</v>
      </c>
      <c r="FD57" s="14">
        <f t="shared" si="85"/>
        <v>0</v>
      </c>
      <c r="FE57" s="15">
        <f t="shared" si="85"/>
        <v>10008.406429125014</v>
      </c>
      <c r="FF57" s="14">
        <f t="shared" si="85"/>
        <v>6092.8198680013738</v>
      </c>
      <c r="FG57" s="14">
        <f t="shared" si="85"/>
        <v>1643.9911141109608</v>
      </c>
      <c r="FH57" s="14">
        <f t="shared" si="85"/>
        <v>2539.2934218786045</v>
      </c>
      <c r="FI57" s="14">
        <f t="shared" si="85"/>
        <v>675.66656150973949</v>
      </c>
      <c r="FJ57" s="15">
        <f t="shared" si="85"/>
        <v>10951.770965500678</v>
      </c>
      <c r="FK57" s="14">
        <f t="shared" si="85"/>
        <v>12602.051586015696</v>
      </c>
      <c r="FL57" s="8">
        <f t="shared" si="85"/>
        <v>675.66656150973949</v>
      </c>
      <c r="FM57" s="8">
        <f t="shared" si="85"/>
        <v>0</v>
      </c>
      <c r="FN57" s="12">
        <f t="shared" si="85"/>
        <v>13277.718147525435</v>
      </c>
      <c r="FO57" s="8">
        <f t="shared" si="85"/>
        <v>8308.9771528432375</v>
      </c>
      <c r="FP57" s="8">
        <f t="shared" si="85"/>
        <v>1690.6753179747716</v>
      </c>
      <c r="FQ57" s="8">
        <f t="shared" si="84"/>
        <v>3545.7636515733516</v>
      </c>
      <c r="FR57" s="8">
        <f t="shared" si="65"/>
        <v>675.66656150973949</v>
      </c>
      <c r="FS57" s="12">
        <f t="shared" si="65"/>
        <v>14221.082683901102</v>
      </c>
      <c r="FT57" s="14">
        <f t="shared" si="68"/>
        <v>10590.825502773454</v>
      </c>
      <c r="FU57" s="14">
        <f t="shared" si="68"/>
        <v>820.10768488344979</v>
      </c>
      <c r="FV57" s="14">
        <f t="shared" si="68"/>
        <v>0</v>
      </c>
      <c r="FW57" s="15">
        <f t="shared" si="68"/>
        <v>11410.933187656901</v>
      </c>
      <c r="FX57" s="14">
        <f t="shared" si="68"/>
        <v>6777.6251579215632</v>
      </c>
      <c r="FY57" s="14">
        <f t="shared" si="68"/>
        <v>1941.4113714369371</v>
      </c>
      <c r="FZ57" s="14">
        <f t="shared" si="68"/>
        <v>3016.8219674993356</v>
      </c>
      <c r="GA57" s="14">
        <f t="shared" si="68"/>
        <v>820.10768488344979</v>
      </c>
      <c r="GB57" s="15">
        <f t="shared" si="68"/>
        <v>12555.966181741283</v>
      </c>
      <c r="GC57" s="14">
        <f t="shared" si="68"/>
        <v>11327.853296968447</v>
      </c>
      <c r="GD57" s="14">
        <f t="shared" si="68"/>
        <v>820.10768488344979</v>
      </c>
      <c r="GE57" s="14">
        <f t="shared" si="86"/>
        <v>0</v>
      </c>
      <c r="GF57" s="15">
        <f t="shared" si="86"/>
        <v>12147.960981851898</v>
      </c>
      <c r="GG57" s="14">
        <f t="shared" si="86"/>
        <v>7395.3169817868311</v>
      </c>
      <c r="GH57" s="14">
        <f t="shared" si="86"/>
        <v>1995.436541287339</v>
      </c>
      <c r="GI57" s="14">
        <f t="shared" si="86"/>
        <v>3082.1327679786582</v>
      </c>
      <c r="GJ57" s="14">
        <f t="shared" si="86"/>
        <v>820.10768488344979</v>
      </c>
      <c r="GK57" s="15">
        <f t="shared" si="86"/>
        <v>13292.993975936277</v>
      </c>
      <c r="GL57" s="14">
        <f t="shared" si="86"/>
        <v>15296.064567552472</v>
      </c>
      <c r="GM57" s="14">
        <f t="shared" si="88"/>
        <v>820.10768488344979</v>
      </c>
      <c r="GN57" s="14">
        <f t="shared" si="88"/>
        <v>0</v>
      </c>
      <c r="GO57" s="15">
        <f t="shared" si="88"/>
        <v>16116.172252435921</v>
      </c>
      <c r="GP57" s="14">
        <f t="shared" si="54"/>
        <v>10085.234943907344</v>
      </c>
      <c r="GQ57" s="14">
        <f t="shared" si="54"/>
        <v>2052.1006956682049</v>
      </c>
      <c r="GR57" s="14">
        <f t="shared" si="54"/>
        <v>4303.7619220613042</v>
      </c>
      <c r="GS57" s="14">
        <f t="shared" si="54"/>
        <v>820.10768488344979</v>
      </c>
      <c r="GT57" s="15">
        <f t="shared" si="54"/>
        <v>17261.205246520305</v>
      </c>
      <c r="GU57" s="14">
        <f t="shared" si="72"/>
        <v>11827.878761997681</v>
      </c>
      <c r="GV57" s="14">
        <f t="shared" si="72"/>
        <v>915.8997347320884</v>
      </c>
      <c r="GW57" s="14">
        <f t="shared" si="72"/>
        <v>0</v>
      </c>
      <c r="GX57" s="15">
        <f t="shared" si="72"/>
        <v>12743.778496729768</v>
      </c>
      <c r="GY57" s="14">
        <f t="shared" si="72"/>
        <v>7569.2804721566408</v>
      </c>
      <c r="GZ57" s="14">
        <f t="shared" si="72"/>
        <v>2168.1764393631452</v>
      </c>
      <c r="HA57" s="14">
        <f t="shared" si="72"/>
        <v>3369.1995462269806</v>
      </c>
      <c r="HB57" s="14">
        <f t="shared" si="72"/>
        <v>915.8997347320884</v>
      </c>
      <c r="HC57" s="15">
        <f t="shared" si="72"/>
        <v>14022.556192478853</v>
      </c>
      <c r="HD57" s="14">
        <f t="shared" si="72"/>
        <v>12650.994523056921</v>
      </c>
      <c r="HE57" s="14">
        <f t="shared" si="72"/>
        <v>915.8997347320884</v>
      </c>
      <c r="HF57" s="14">
        <f t="shared" si="89"/>
        <v>0</v>
      </c>
      <c r="HG57" s="15">
        <f t="shared" si="89"/>
        <v>13566.89425778901</v>
      </c>
      <c r="HH57" s="14">
        <f t="shared" si="89"/>
        <v>8259.1213162950298</v>
      </c>
      <c r="HI57" s="14">
        <f t="shared" si="89"/>
        <v>2228.5119777892623</v>
      </c>
      <c r="HJ57" s="14">
        <f t="shared" si="89"/>
        <v>3442.1389247217116</v>
      </c>
      <c r="HK57" s="14">
        <f t="shared" si="60"/>
        <v>915.8997347320884</v>
      </c>
      <c r="HL57" s="15">
        <f t="shared" si="60"/>
        <v>14845.671953538091</v>
      </c>
      <c r="HM57" s="14">
        <f t="shared" si="60"/>
        <v>17082.709671056429</v>
      </c>
      <c r="HN57" s="14">
        <f t="shared" ref="HN57:HU67" si="90">GM57*$D57</f>
        <v>915.8997347320884</v>
      </c>
      <c r="HO57" s="14">
        <f t="shared" si="90"/>
        <v>0</v>
      </c>
      <c r="HP57" s="15">
        <f t="shared" si="90"/>
        <v>17998.609405788517</v>
      </c>
      <c r="HQ57" s="14">
        <f t="shared" si="59"/>
        <v>11263.233085235943</v>
      </c>
      <c r="HR57" s="14">
        <f t="shared" si="59"/>
        <v>2291.7947453121988</v>
      </c>
      <c r="HS57" s="14">
        <f t="shared" si="59"/>
        <v>4806.45953625737</v>
      </c>
      <c r="HT57" s="14">
        <f t="shared" si="59"/>
        <v>915.8997347320884</v>
      </c>
      <c r="HU57" s="15">
        <f t="shared" si="59"/>
        <v>19277.387101537603</v>
      </c>
    </row>
    <row r="58" spans="1:229" x14ac:dyDescent="0.3">
      <c r="A58" s="5" t="str">
        <f>[1]Download!A58</f>
        <v>FY2014</v>
      </c>
      <c r="B58" s="1" t="s">
        <v>180</v>
      </c>
      <c r="C58" s="6">
        <f>[1]Download!C58</f>
        <v>738566</v>
      </c>
      <c r="D58" s="17">
        <f>[1]Download!D58</f>
        <v>1.0990848219457379</v>
      </c>
      <c r="E58" s="16">
        <v>107.57</v>
      </c>
      <c r="F58" s="7">
        <f>[1]Download!F58</f>
        <v>4762.8</v>
      </c>
      <c r="G58" s="8">
        <f>[1]Download!G58+[1]Download!H58</f>
        <v>662.19999999999993</v>
      </c>
      <c r="H58" s="8">
        <f t="shared" si="6"/>
        <v>5425</v>
      </c>
      <c r="I58" s="8">
        <f>[1]Download!K58</f>
        <v>604</v>
      </c>
      <c r="J58" s="8">
        <f>[1]Download!J58</f>
        <v>0</v>
      </c>
      <c r="K58" s="8">
        <f t="shared" si="7"/>
        <v>6029</v>
      </c>
      <c r="L58" s="7">
        <f>[1]Download!N58/1000</f>
        <v>4409.0169999999998</v>
      </c>
      <c r="M58" s="8">
        <f>[1]Download!R58/1000</f>
        <v>2083.826</v>
      </c>
      <c r="N58" s="8">
        <f>[1]Download!AD58/1000</f>
        <v>880.38720000000001</v>
      </c>
      <c r="O58" s="8">
        <f>[1]Download!V58/1000</f>
        <v>604</v>
      </c>
      <c r="P58" s="8">
        <f t="shared" si="8"/>
        <v>7977.2302</v>
      </c>
      <c r="Q58" s="8">
        <f>[1]Download!Z58/1000</f>
        <v>-282.42099999999999</v>
      </c>
      <c r="R58" s="8">
        <f t="shared" si="9"/>
        <v>-1665.8091999999999</v>
      </c>
      <c r="S58" s="8">
        <f t="shared" si="0"/>
        <v>-1948.2302</v>
      </c>
      <c r="T58" s="7">
        <f>[1]Download!O58/1000</f>
        <v>671.16669999999999</v>
      </c>
      <c r="U58" s="8">
        <f>[1]Download!S58/1000</f>
        <v>20.835000000000001</v>
      </c>
      <c r="V58" s="8">
        <f>[1]Download!AE58/1000</f>
        <v>146.70500000000001</v>
      </c>
      <c r="W58" s="8">
        <f t="shared" si="30"/>
        <v>838.70670000000007</v>
      </c>
      <c r="X58" s="8">
        <f t="shared" si="31"/>
        <v>6263.7066999999997</v>
      </c>
      <c r="Y58" s="7">
        <f>[1]Download!Q58/1000</f>
        <v>482.16490000000005</v>
      </c>
      <c r="Z58" s="8">
        <f>[1]Download!U58/1000</f>
        <v>84.594700000000003</v>
      </c>
      <c r="AA58" s="8">
        <f>[1]Download!AG58/1000</f>
        <v>36.784129999999998</v>
      </c>
      <c r="AB58" s="8">
        <f t="shared" si="32"/>
        <v>603.5437300000001</v>
      </c>
      <c r="AC58" s="8">
        <f t="shared" si="33"/>
        <v>6867.2504300000001</v>
      </c>
      <c r="AD58" s="7">
        <f>[1]Download!P58/1000</f>
        <v>2001.3679999999999</v>
      </c>
      <c r="AE58" s="8">
        <f>[1]Download!T58/1000</f>
        <v>40.750999999999998</v>
      </c>
      <c r="AF58" s="8">
        <f>[1]Download!AF58/1000</f>
        <v>929.00069999999994</v>
      </c>
      <c r="AG58" s="8">
        <f t="shared" si="34"/>
        <v>2971.1196999999997</v>
      </c>
      <c r="AH58" s="8">
        <f t="shared" si="35"/>
        <v>9838.3701299999993</v>
      </c>
      <c r="AI58" s="7">
        <f t="shared" si="44"/>
        <v>5234.7211899631602</v>
      </c>
      <c r="AJ58" s="8">
        <f t="shared" si="45"/>
        <v>727.81396909246757</v>
      </c>
      <c r="AK58" s="8">
        <f t="shared" si="46"/>
        <v>5962.5351590556274</v>
      </c>
      <c r="AL58" s="8">
        <f t="shared" si="47"/>
        <v>663.84723245522571</v>
      </c>
      <c r="AM58" s="8">
        <f t="shared" si="48"/>
        <v>0</v>
      </c>
      <c r="AN58" s="8">
        <f t="shared" si="49"/>
        <v>6626.3823915108533</v>
      </c>
      <c r="AO58" s="7">
        <f t="shared" si="79"/>
        <v>4845.8836644007315</v>
      </c>
      <c r="AP58" s="8">
        <f t="shared" si="78"/>
        <v>2290.301528175899</v>
      </c>
      <c r="AQ58" s="8">
        <f t="shared" si="78"/>
        <v>967.62020895530668</v>
      </c>
      <c r="AR58" s="8">
        <f t="shared" si="78"/>
        <v>663.84723245522571</v>
      </c>
      <c r="AS58" s="8">
        <f t="shared" si="78"/>
        <v>8767.6526339871634</v>
      </c>
      <c r="AT58" s="8">
        <f t="shared" si="78"/>
        <v>-310.40463449873721</v>
      </c>
      <c r="AU58" s="8">
        <f t="shared" si="78"/>
        <v>-1830.8656079775719</v>
      </c>
      <c r="AV58" s="8">
        <f t="shared" si="78"/>
        <v>-2141.2702424763092</v>
      </c>
      <c r="AW58" s="7">
        <f t="shared" si="78"/>
        <v>737.66913296540849</v>
      </c>
      <c r="AX58" s="8">
        <f t="shared" si="78"/>
        <v>22.899432265239451</v>
      </c>
      <c r="AY58" s="8">
        <f t="shared" si="78"/>
        <v>161.24123880354949</v>
      </c>
      <c r="AZ58" s="8">
        <f t="shared" si="78"/>
        <v>921.80980403419744</v>
      </c>
      <c r="BA58" s="8">
        <f t="shared" si="78"/>
        <v>6884.3449630898249</v>
      </c>
      <c r="BB58" s="7">
        <f t="shared" si="78"/>
        <v>529.94012326498455</v>
      </c>
      <c r="BC58" s="8">
        <f t="shared" si="78"/>
        <v>92.97675078705312</v>
      </c>
      <c r="BD58" s="8">
        <f t="shared" si="78"/>
        <v>40.428878971478873</v>
      </c>
      <c r="BE58" s="8">
        <f t="shared" si="73"/>
        <v>663.34575302351664</v>
      </c>
      <c r="BF58" s="8">
        <f t="shared" si="71"/>
        <v>7547.6907161133422</v>
      </c>
      <c r="BG58" s="7">
        <f t="shared" si="62"/>
        <v>2199.6731919278973</v>
      </c>
      <c r="BH58" s="8">
        <f t="shared" si="62"/>
        <v>44.788805579110765</v>
      </c>
      <c r="BI58" s="8">
        <f t="shared" si="62"/>
        <v>1021.0505689469658</v>
      </c>
      <c r="BJ58" s="8">
        <f t="shared" si="62"/>
        <v>3265.5125664539737</v>
      </c>
      <c r="BK58" s="8">
        <f t="shared" si="62"/>
        <v>10813.203282567316</v>
      </c>
      <c r="BL58" s="7">
        <f t="shared" si="82"/>
        <v>6448.712775838585</v>
      </c>
      <c r="BM58" s="8">
        <f t="shared" si="82"/>
        <v>896.60233479472379</v>
      </c>
      <c r="BN58" s="8">
        <f t="shared" si="82"/>
        <v>7345.315110633308</v>
      </c>
      <c r="BO58" s="8">
        <f t="shared" si="82"/>
        <v>817.80098190276829</v>
      </c>
      <c r="BP58" s="8">
        <f t="shared" si="82"/>
        <v>0</v>
      </c>
      <c r="BQ58" s="8">
        <f t="shared" si="82"/>
        <v>8163.1160925360773</v>
      </c>
      <c r="BR58" s="7">
        <f t="shared" si="82"/>
        <v>5969.6993904403935</v>
      </c>
      <c r="BS58" s="8">
        <f t="shared" si="82"/>
        <v>2821.4485909180767</v>
      </c>
      <c r="BT58" s="8">
        <f t="shared" si="82"/>
        <v>1192.0223785010414</v>
      </c>
      <c r="BU58" s="8">
        <f t="shared" si="82"/>
        <v>817.80098190276829</v>
      </c>
      <c r="BV58" s="8">
        <f t="shared" si="82"/>
        <v>10800.971341762279</v>
      </c>
      <c r="BW58" s="8">
        <f t="shared" si="82"/>
        <v>-382.39101177145983</v>
      </c>
      <c r="BX58" s="8">
        <f t="shared" si="82"/>
        <v>-2255.4642374547434</v>
      </c>
      <c r="BY58" s="8">
        <f t="shared" si="82"/>
        <v>-2637.8552492262033</v>
      </c>
      <c r="BZ58" s="7">
        <f t="shared" si="82"/>
        <v>908.74302364311382</v>
      </c>
      <c r="CA58" s="8">
        <f t="shared" si="81"/>
        <v>28.210071950238707</v>
      </c>
      <c r="CB58" s="8">
        <f t="shared" si="77"/>
        <v>198.63492226828748</v>
      </c>
      <c r="CC58" s="8">
        <f t="shared" si="77"/>
        <v>1135.5880178616401</v>
      </c>
      <c r="CD58" s="8">
        <f t="shared" si="77"/>
        <v>8480.9031284949488</v>
      </c>
      <c r="CE58" s="7">
        <f t="shared" si="77"/>
        <v>652.8392858593545</v>
      </c>
      <c r="CF58" s="8">
        <f t="shared" si="77"/>
        <v>114.5391204035929</v>
      </c>
      <c r="CG58" s="8">
        <f t="shared" si="77"/>
        <v>49.804797404700459</v>
      </c>
      <c r="CH58" s="8">
        <f t="shared" si="77"/>
        <v>817.18320366764794</v>
      </c>
      <c r="CI58" s="8">
        <f t="shared" si="77"/>
        <v>9298.0863321625966</v>
      </c>
      <c r="CJ58" s="7">
        <f t="shared" si="76"/>
        <v>2709.8025091867212</v>
      </c>
      <c r="CK58" s="8">
        <f t="shared" si="76"/>
        <v>55.175840750860452</v>
      </c>
      <c r="CL58" s="8">
        <f t="shared" si="76"/>
        <v>1257.8438487555613</v>
      </c>
      <c r="CM58" s="8">
        <f t="shared" si="76"/>
        <v>4022.822198693143</v>
      </c>
      <c r="CN58" s="8">
        <f t="shared" si="76"/>
        <v>13320.908530855739</v>
      </c>
      <c r="CO58" s="7">
        <f t="shared" si="80"/>
        <v>7087.6823330117559</v>
      </c>
      <c r="CP58" s="8">
        <f t="shared" si="80"/>
        <v>985.4420174939919</v>
      </c>
      <c r="CQ58" s="8">
        <f t="shared" si="80"/>
        <v>8073.1243505057473</v>
      </c>
      <c r="CR58" s="8">
        <f t="shared" si="80"/>
        <v>898.83264658165365</v>
      </c>
      <c r="CS58" s="8">
        <f t="shared" si="80"/>
        <v>0</v>
      </c>
      <c r="CT58" s="8">
        <f t="shared" si="80"/>
        <v>8971.9569970874018</v>
      </c>
      <c r="CU58" s="7">
        <f t="shared" si="80"/>
        <v>6561.2059916117596</v>
      </c>
      <c r="CV58" s="8">
        <f t="shared" si="80"/>
        <v>3101.0113221782472</v>
      </c>
      <c r="CW58" s="8">
        <f t="shared" si="80"/>
        <v>1310.133703630152</v>
      </c>
      <c r="CX58" s="8">
        <f t="shared" si="80"/>
        <v>898.83264658165365</v>
      </c>
      <c r="CY58" s="8">
        <f t="shared" si="80"/>
        <v>11871.183664001812</v>
      </c>
      <c r="CZ58" s="8">
        <f t="shared" si="80"/>
        <v>-420.28015708648547</v>
      </c>
      <c r="DA58" s="8">
        <f t="shared" si="80"/>
        <v>-2478.9465098279261</v>
      </c>
      <c r="DB58" s="8">
        <f t="shared" si="80"/>
        <v>-2899.2266669144119</v>
      </c>
      <c r="DC58" s="7">
        <f t="shared" si="80"/>
        <v>998.78566433522326</v>
      </c>
      <c r="DD58" s="8">
        <f t="shared" si="67"/>
        <v>31.005261906504561</v>
      </c>
      <c r="DE58" s="8">
        <f t="shared" si="67"/>
        <v>218.31662817344622</v>
      </c>
      <c r="DF58" s="8">
        <f t="shared" si="67"/>
        <v>1248.107554415174</v>
      </c>
      <c r="DG58" s="8">
        <f t="shared" si="67"/>
        <v>9321.2319049209218</v>
      </c>
      <c r="DH58" s="7">
        <f t="shared" si="83"/>
        <v>717.52575025791134</v>
      </c>
      <c r="DI58" s="8">
        <f t="shared" si="83"/>
        <v>125.88820875460434</v>
      </c>
      <c r="DJ58" s="8">
        <f t="shared" si="83"/>
        <v>54.73969688758875</v>
      </c>
      <c r="DK58" s="8">
        <f t="shared" si="83"/>
        <v>898.15365590010447</v>
      </c>
      <c r="DL58" s="8">
        <f t="shared" si="83"/>
        <v>10219.385560821027</v>
      </c>
      <c r="DM58" s="7">
        <f t="shared" si="83"/>
        <v>2978.3028083176014</v>
      </c>
      <c r="DN58" s="8">
        <f t="shared" si="83"/>
        <v>60.642929107365845</v>
      </c>
      <c r="DO58" s="8">
        <f t="shared" si="87"/>
        <v>1382.4770825450478</v>
      </c>
      <c r="DP58" s="8">
        <f t="shared" si="87"/>
        <v>4421.4228199700146</v>
      </c>
      <c r="DQ58" s="12">
        <f t="shared" si="87"/>
        <v>14640.808380791041</v>
      </c>
      <c r="DR58" s="11">
        <f t="shared" si="11"/>
        <v>6263.7066999999997</v>
      </c>
      <c r="DS58" s="11">
        <f t="shared" si="12"/>
        <v>604</v>
      </c>
      <c r="DT58" s="11">
        <f t="shared" si="12"/>
        <v>0</v>
      </c>
      <c r="DU58" s="12">
        <f t="shared" si="13"/>
        <v>6867.7066999999997</v>
      </c>
      <c r="DV58" s="8">
        <f t="shared" si="14"/>
        <v>5080.1836999999996</v>
      </c>
      <c r="DW58" s="8">
        <f t="shared" si="14"/>
        <v>2104.6610000000001</v>
      </c>
      <c r="DX58" s="8">
        <f t="shared" si="14"/>
        <v>1027.0922</v>
      </c>
      <c r="DY58" s="8">
        <f t="shared" si="15"/>
        <v>604</v>
      </c>
      <c r="DZ58" s="12">
        <f t="shared" si="16"/>
        <v>8815.9369000000006</v>
      </c>
      <c r="EA58" s="11">
        <f t="shared" si="17"/>
        <v>6867.2504300000001</v>
      </c>
      <c r="EB58" s="11">
        <f t="shared" si="18"/>
        <v>604</v>
      </c>
      <c r="EC58" s="11">
        <f t="shared" si="18"/>
        <v>0</v>
      </c>
      <c r="ED58" s="12">
        <f t="shared" si="19"/>
        <v>7471.2504300000001</v>
      </c>
      <c r="EE58" s="8">
        <f t="shared" si="20"/>
        <v>5562.3485999999994</v>
      </c>
      <c r="EF58" s="8">
        <f t="shared" si="20"/>
        <v>2189.2557000000002</v>
      </c>
      <c r="EG58" s="8">
        <f t="shared" si="20"/>
        <v>1063.8763300000001</v>
      </c>
      <c r="EH58" s="8">
        <f t="shared" si="21"/>
        <v>604</v>
      </c>
      <c r="EI58" s="12">
        <f t="shared" si="22"/>
        <v>9419.4806299999982</v>
      </c>
      <c r="EJ58" s="11">
        <f t="shared" si="23"/>
        <v>9838.3701299999993</v>
      </c>
      <c r="EK58" s="11">
        <f t="shared" si="24"/>
        <v>604</v>
      </c>
      <c r="EL58" s="11">
        <f t="shared" si="24"/>
        <v>0</v>
      </c>
      <c r="EM58" s="12">
        <f t="shared" si="25"/>
        <v>10442.370129999999</v>
      </c>
      <c r="EN58" s="8">
        <f t="shared" si="26"/>
        <v>7563.7165999999997</v>
      </c>
      <c r="EO58" s="8">
        <f t="shared" si="26"/>
        <v>2230.0067000000004</v>
      </c>
      <c r="EP58" s="8">
        <f t="shared" si="26"/>
        <v>1992.8770300000001</v>
      </c>
      <c r="EQ58" s="8">
        <f t="shared" si="27"/>
        <v>604</v>
      </c>
      <c r="ER58" s="12">
        <f t="shared" si="28"/>
        <v>12390.600329999999</v>
      </c>
      <c r="ES58" s="8">
        <f t="shared" si="50"/>
        <v>6884.3449630898249</v>
      </c>
      <c r="ET58" s="8">
        <f t="shared" si="50"/>
        <v>663.84723245522571</v>
      </c>
      <c r="EU58" s="8">
        <f t="shared" si="50"/>
        <v>0</v>
      </c>
      <c r="EV58" s="12">
        <f t="shared" si="50"/>
        <v>7548.1921955450507</v>
      </c>
      <c r="EW58" s="14">
        <f t="shared" si="51"/>
        <v>5217.4340145242231</v>
      </c>
      <c r="EX58" s="14">
        <f t="shared" si="51"/>
        <v>1398.9003237274392</v>
      </c>
      <c r="EY58" s="14">
        <f t="shared" si="51"/>
        <v>1854.8300864078215</v>
      </c>
      <c r="EZ58" s="14">
        <f t="shared" si="51"/>
        <v>880.36694237853601</v>
      </c>
      <c r="FA58" s="15">
        <f t="shared" si="51"/>
        <v>9351.5313670380201</v>
      </c>
      <c r="FB58" s="14">
        <f t="shared" si="85"/>
        <v>7547.6907161133422</v>
      </c>
      <c r="FC58" s="14">
        <f t="shared" si="85"/>
        <v>663.84723245522571</v>
      </c>
      <c r="FD58" s="14">
        <f t="shared" si="85"/>
        <v>0</v>
      </c>
      <c r="FE58" s="15">
        <f t="shared" si="85"/>
        <v>8211.537948568568</v>
      </c>
      <c r="FF58" s="14">
        <f t="shared" si="85"/>
        <v>6113.4929206311235</v>
      </c>
      <c r="FG58" s="14">
        <f t="shared" si="85"/>
        <v>2406.177711228192</v>
      </c>
      <c r="FH58" s="14">
        <f t="shared" si="85"/>
        <v>1169.2903267303352</v>
      </c>
      <c r="FI58" s="14">
        <f t="shared" si="85"/>
        <v>663.84723245522571</v>
      </c>
      <c r="FJ58" s="15">
        <f t="shared" si="85"/>
        <v>10352.808191044875</v>
      </c>
      <c r="FK58" s="14">
        <f t="shared" si="85"/>
        <v>10813.203282567316</v>
      </c>
      <c r="FL58" s="8">
        <f t="shared" si="85"/>
        <v>663.84723245522571</v>
      </c>
      <c r="FM58" s="8">
        <f t="shared" si="85"/>
        <v>0</v>
      </c>
      <c r="FN58" s="12">
        <f t="shared" si="85"/>
        <v>11477.050515022542</v>
      </c>
      <c r="FO58" s="8">
        <f t="shared" si="85"/>
        <v>8313.1661125590217</v>
      </c>
      <c r="FP58" s="8">
        <f t="shared" si="85"/>
        <v>2450.9665168073029</v>
      </c>
      <c r="FQ58" s="8">
        <f t="shared" si="84"/>
        <v>2190.340895677301</v>
      </c>
      <c r="FR58" s="8">
        <f t="shared" si="65"/>
        <v>663.84723245522571</v>
      </c>
      <c r="FS58" s="12">
        <f t="shared" si="65"/>
        <v>13618.32075749885</v>
      </c>
      <c r="FT58" s="14">
        <f t="shared" si="68"/>
        <v>8480.9031284949488</v>
      </c>
      <c r="FU58" s="14">
        <f t="shared" si="68"/>
        <v>817.80098190276829</v>
      </c>
      <c r="FV58" s="14">
        <f t="shared" si="68"/>
        <v>0</v>
      </c>
      <c r="FW58" s="15">
        <f t="shared" si="68"/>
        <v>9298.7041103977172</v>
      </c>
      <c r="FX58" s="14">
        <f t="shared" si="68"/>
        <v>6878.4424140835072</v>
      </c>
      <c r="FY58" s="14">
        <f t="shared" si="68"/>
        <v>2849.6586628683149</v>
      </c>
      <c r="FZ58" s="14">
        <f t="shared" si="68"/>
        <v>1390.6573007693287</v>
      </c>
      <c r="GA58" s="14">
        <f t="shared" si="68"/>
        <v>817.80098190276829</v>
      </c>
      <c r="GB58" s="15">
        <f t="shared" si="68"/>
        <v>11936.55935962392</v>
      </c>
      <c r="GC58" s="14">
        <f t="shared" si="68"/>
        <v>9298.0863321625966</v>
      </c>
      <c r="GD58" s="14">
        <f t="shared" si="68"/>
        <v>817.80098190276829</v>
      </c>
      <c r="GE58" s="14">
        <f t="shared" si="86"/>
        <v>0</v>
      </c>
      <c r="GF58" s="15">
        <f t="shared" si="86"/>
        <v>10115.887314065365</v>
      </c>
      <c r="GG58" s="14">
        <f t="shared" si="86"/>
        <v>7531.2816999428615</v>
      </c>
      <c r="GH58" s="14">
        <f t="shared" si="86"/>
        <v>2964.1977832719081</v>
      </c>
      <c r="GI58" s="14">
        <f t="shared" si="86"/>
        <v>1440.4620981740293</v>
      </c>
      <c r="GJ58" s="14">
        <f t="shared" si="86"/>
        <v>817.80098190276829</v>
      </c>
      <c r="GK58" s="15">
        <f t="shared" si="86"/>
        <v>12753.742563291564</v>
      </c>
      <c r="GL58" s="14">
        <f t="shared" si="86"/>
        <v>13320.908530855739</v>
      </c>
      <c r="GM58" s="14">
        <f t="shared" si="88"/>
        <v>817.80098190276829</v>
      </c>
      <c r="GN58" s="14">
        <f t="shared" si="88"/>
        <v>0</v>
      </c>
      <c r="GO58" s="15">
        <f t="shared" si="88"/>
        <v>14138.709512758507</v>
      </c>
      <c r="GP58" s="14">
        <f t="shared" si="54"/>
        <v>10241.084209129584</v>
      </c>
      <c r="GQ58" s="14">
        <f t="shared" si="54"/>
        <v>3019.373624022769</v>
      </c>
      <c r="GR58" s="14">
        <f t="shared" si="54"/>
        <v>2698.3059469295904</v>
      </c>
      <c r="GS58" s="14">
        <f t="shared" si="54"/>
        <v>817.80098190276829</v>
      </c>
      <c r="GT58" s="15">
        <f t="shared" si="54"/>
        <v>16776.564761984708</v>
      </c>
      <c r="GU58" s="14">
        <f t="shared" si="72"/>
        <v>9321.2319049209218</v>
      </c>
      <c r="GV58" s="14">
        <f t="shared" si="72"/>
        <v>898.83264658165365</v>
      </c>
      <c r="GW58" s="14">
        <f t="shared" si="72"/>
        <v>0</v>
      </c>
      <c r="GX58" s="15">
        <f t="shared" si="72"/>
        <v>10220.064551502575</v>
      </c>
      <c r="GY58" s="14">
        <f t="shared" si="72"/>
        <v>7559.991655946983</v>
      </c>
      <c r="GZ58" s="14">
        <f t="shared" si="72"/>
        <v>3132.0165840847512</v>
      </c>
      <c r="HA58" s="14">
        <f t="shared" si="72"/>
        <v>1528.4503318035981</v>
      </c>
      <c r="HB58" s="14">
        <f t="shared" si="72"/>
        <v>898.83264658165365</v>
      </c>
      <c r="HC58" s="15">
        <f t="shared" si="72"/>
        <v>13119.291218416987</v>
      </c>
      <c r="HD58" s="14">
        <f t="shared" si="72"/>
        <v>10219.385560821027</v>
      </c>
      <c r="HE58" s="14">
        <f t="shared" si="72"/>
        <v>898.83264658165365</v>
      </c>
      <c r="HF58" s="14">
        <f t="shared" si="89"/>
        <v>0</v>
      </c>
      <c r="HG58" s="15">
        <f t="shared" si="89"/>
        <v>11118.21820740268</v>
      </c>
      <c r="HH58" s="14">
        <f t="shared" si="89"/>
        <v>8277.5174062048936</v>
      </c>
      <c r="HI58" s="14">
        <f t="shared" si="89"/>
        <v>3257.9047928393561</v>
      </c>
      <c r="HJ58" s="14">
        <f t="shared" si="89"/>
        <v>1583.1900286911869</v>
      </c>
      <c r="HK58" s="14">
        <f t="shared" si="89"/>
        <v>898.83264658165365</v>
      </c>
      <c r="HL58" s="15">
        <f t="shared" si="89"/>
        <v>14017.444874317087</v>
      </c>
      <c r="HM58" s="14">
        <f t="shared" si="89"/>
        <v>14640.808380791041</v>
      </c>
      <c r="HN58" s="14">
        <f t="shared" si="90"/>
        <v>898.83264658165365</v>
      </c>
      <c r="HO58" s="14">
        <f t="shared" si="90"/>
        <v>0</v>
      </c>
      <c r="HP58" s="15">
        <f t="shared" si="90"/>
        <v>15539.641027372694</v>
      </c>
      <c r="HQ58" s="14">
        <f t="shared" si="59"/>
        <v>11255.820214522497</v>
      </c>
      <c r="HR58" s="14">
        <f t="shared" si="59"/>
        <v>3318.5477219467225</v>
      </c>
      <c r="HS58" s="14">
        <f t="shared" si="59"/>
        <v>2965.6671112362346</v>
      </c>
      <c r="HT58" s="14">
        <f t="shared" si="59"/>
        <v>898.83264658165365</v>
      </c>
      <c r="HU58" s="15">
        <f t="shared" si="59"/>
        <v>18438.867694287102</v>
      </c>
    </row>
    <row r="59" spans="1:229" x14ac:dyDescent="0.3">
      <c r="A59" s="5" t="str">
        <f>[1]Download!A59</f>
        <v>FY2015</v>
      </c>
      <c r="B59" s="1" t="s">
        <v>180</v>
      </c>
      <c r="C59" s="6">
        <f>[1]Download!C59</f>
        <v>739657</v>
      </c>
      <c r="D59" s="17">
        <f>[1]Download!D59</f>
        <v>1.0934908187304353</v>
      </c>
      <c r="E59" s="16">
        <v>72.58</v>
      </c>
      <c r="F59" s="7">
        <f>[1]Download!F59</f>
        <v>1687.9</v>
      </c>
      <c r="G59" s="8">
        <f>[1]Download!G59+[1]Download!H59</f>
        <v>639.5</v>
      </c>
      <c r="H59" s="8">
        <f t="shared" si="6"/>
        <v>2327.4</v>
      </c>
      <c r="I59" s="8">
        <f>[1]Download!K59</f>
        <v>1235</v>
      </c>
      <c r="J59" s="8">
        <f>[1]Download!J59</f>
        <v>0</v>
      </c>
      <c r="K59" s="8">
        <f t="shared" si="7"/>
        <v>3562.4</v>
      </c>
      <c r="L59" s="7">
        <f>[1]Download!N59/1000</f>
        <v>4523.2359999999999</v>
      </c>
      <c r="M59" s="8">
        <f>[1]Download!R59/1000</f>
        <v>3964.1869999999999</v>
      </c>
      <c r="N59" s="8">
        <f>[1]Download!AD59/1000</f>
        <v>611.37830000000008</v>
      </c>
      <c r="O59" s="8">
        <f>[1]Download!V59/1000</f>
        <v>1235</v>
      </c>
      <c r="P59" s="8">
        <f t="shared" si="8"/>
        <v>10333.801299999999</v>
      </c>
      <c r="Q59" s="18">
        <v>-1048.3</v>
      </c>
      <c r="R59" s="8">
        <f>S59-Q59</f>
        <v>-5723.1012999999994</v>
      </c>
      <c r="S59" s="8">
        <f>K59-L59-M59-N59-O59</f>
        <v>-6771.4012999999995</v>
      </c>
      <c r="T59" s="7">
        <f>[1]Download!O59/1000</f>
        <v>705.41660000000002</v>
      </c>
      <c r="U59" s="8">
        <f>[1]Download!S59/1000</f>
        <v>19.358799999999999</v>
      </c>
      <c r="V59" s="8">
        <f>[1]Download!AE59/1000</f>
        <v>123.8664</v>
      </c>
      <c r="W59" s="8">
        <f t="shared" si="30"/>
        <v>848.64179999999999</v>
      </c>
      <c r="X59" s="8">
        <f t="shared" si="31"/>
        <v>3176.0418</v>
      </c>
      <c r="Y59" s="7">
        <f>[1]Download!Q59/1000</f>
        <v>545.41380000000004</v>
      </c>
      <c r="Z59" s="8">
        <f>[1]Download!U59/1000</f>
        <v>55.919199999999996</v>
      </c>
      <c r="AA59" s="8">
        <f>[1]Download!AG59/1000</f>
        <v>66.56626</v>
      </c>
      <c r="AB59" s="8">
        <f t="shared" si="32"/>
        <v>667.89926000000014</v>
      </c>
      <c r="AC59" s="8">
        <f t="shared" si="33"/>
        <v>3843.9410600000001</v>
      </c>
      <c r="AD59" s="7">
        <f>[1]Download!P59/1000</f>
        <v>1994.248</v>
      </c>
      <c r="AE59" s="8">
        <f>[1]Download!T59/1000</f>
        <v>27.710999999999999</v>
      </c>
      <c r="AF59" s="8">
        <f>[1]Download!AF59/1000</f>
        <v>1120.4349999999999</v>
      </c>
      <c r="AG59" s="8">
        <f t="shared" si="34"/>
        <v>3142.3940000000002</v>
      </c>
      <c r="AH59" s="8">
        <f t="shared" si="35"/>
        <v>6986.3350600000003</v>
      </c>
      <c r="AI59" s="7">
        <f t="shared" si="44"/>
        <v>1845.7031529351018</v>
      </c>
      <c r="AJ59" s="8">
        <f t="shared" si="45"/>
        <v>699.28737857811336</v>
      </c>
      <c r="AK59" s="8">
        <f t="shared" si="46"/>
        <v>2544.990531513215</v>
      </c>
      <c r="AL59" s="8">
        <f t="shared" si="47"/>
        <v>1350.4611611320877</v>
      </c>
      <c r="AM59" s="8">
        <f t="shared" si="48"/>
        <v>0</v>
      </c>
      <c r="AN59" s="8">
        <f t="shared" si="49"/>
        <v>3895.4516926453025</v>
      </c>
      <c r="AO59" s="7">
        <f t="shared" si="79"/>
        <v>4946.1170369509791</v>
      </c>
      <c r="AP59" s="8">
        <f t="shared" si="78"/>
        <v>4334.8020882305482</v>
      </c>
      <c r="AQ59" s="8">
        <f t="shared" si="78"/>
        <v>668.5365578210218</v>
      </c>
      <c r="AR59" s="8">
        <f t="shared" si="78"/>
        <v>1350.4611611320877</v>
      </c>
      <c r="AS59" s="8">
        <f t="shared" si="78"/>
        <v>11299.916844134636</v>
      </c>
      <c r="AT59" s="8">
        <f t="shared" si="78"/>
        <v>-1146.3064252751153</v>
      </c>
      <c r="AU59" s="8">
        <f t="shared" si="78"/>
        <v>-6258.1587262142175</v>
      </c>
      <c r="AV59" s="8">
        <f t="shared" si="78"/>
        <v>-7404.465151489333</v>
      </c>
      <c r="AW59" s="7">
        <f t="shared" si="78"/>
        <v>771.36657548003996</v>
      </c>
      <c r="AX59" s="8">
        <f t="shared" si="78"/>
        <v>21.16867006163875</v>
      </c>
      <c r="AY59" s="8">
        <f t="shared" si="78"/>
        <v>135.44677114919159</v>
      </c>
      <c r="AZ59" s="8">
        <f t="shared" si="78"/>
        <v>927.9820166908703</v>
      </c>
      <c r="BA59" s="8">
        <f t="shared" si="78"/>
        <v>3472.9725482040853</v>
      </c>
      <c r="BB59" s="7">
        <f t="shared" si="78"/>
        <v>596.40498270887792</v>
      </c>
      <c r="BC59" s="8">
        <f t="shared" si="78"/>
        <v>61.147131790750954</v>
      </c>
      <c r="BD59" s="8">
        <f t="shared" si="78"/>
        <v>72.789594147223028</v>
      </c>
      <c r="BE59" s="8">
        <f t="shared" si="73"/>
        <v>730.341708646852</v>
      </c>
      <c r="BF59" s="8">
        <f t="shared" si="71"/>
        <v>4203.3142568509375</v>
      </c>
      <c r="BG59" s="7">
        <f t="shared" si="62"/>
        <v>2180.6918782715334</v>
      </c>
      <c r="BH59" s="8">
        <f t="shared" si="62"/>
        <v>30.30172407783909</v>
      </c>
      <c r="BI59" s="8">
        <f t="shared" si="62"/>
        <v>1225.1853854842352</v>
      </c>
      <c r="BJ59" s="8">
        <f t="shared" si="62"/>
        <v>3436.1789878336076</v>
      </c>
      <c r="BK59" s="8">
        <f t="shared" si="62"/>
        <v>7639.4932446845451</v>
      </c>
      <c r="BL59" s="7">
        <f t="shared" si="82"/>
        <v>2282.0036854920595</v>
      </c>
      <c r="BM59" s="8">
        <f t="shared" si="82"/>
        <v>864.58993830924339</v>
      </c>
      <c r="BN59" s="8">
        <f t="shared" si="82"/>
        <v>3146.5936238013028</v>
      </c>
      <c r="BO59" s="8">
        <f t="shared" si="82"/>
        <v>1669.6928441155833</v>
      </c>
      <c r="BP59" s="8">
        <f t="shared" si="82"/>
        <v>0</v>
      </c>
      <c r="BQ59" s="8">
        <f t="shared" si="82"/>
        <v>4816.2864679168861</v>
      </c>
      <c r="BR59" s="7">
        <f t="shared" si="82"/>
        <v>6115.3156125068781</v>
      </c>
      <c r="BS59" s="8">
        <f t="shared" si="82"/>
        <v>5359.4936571951594</v>
      </c>
      <c r="BT59" s="8">
        <f t="shared" si="82"/>
        <v>826.5700182652231</v>
      </c>
      <c r="BU59" s="8">
        <f t="shared" si="82"/>
        <v>1669.6928441155833</v>
      </c>
      <c r="BV59" s="8">
        <f t="shared" si="82"/>
        <v>13971.072132082842</v>
      </c>
      <c r="BW59" s="8">
        <f t="shared" si="82"/>
        <v>-1417.278549381673</v>
      </c>
      <c r="BX59" s="8">
        <f t="shared" si="82"/>
        <v>-7737.5071147842837</v>
      </c>
      <c r="BY59" s="8">
        <f t="shared" si="82"/>
        <v>-9154.7856641659564</v>
      </c>
      <c r="BZ59" s="7">
        <f t="shared" si="82"/>
        <v>953.70773209744516</v>
      </c>
      <c r="CA59" s="8">
        <f t="shared" si="81"/>
        <v>26.172671927663767</v>
      </c>
      <c r="CB59" s="8">
        <f t="shared" si="77"/>
        <v>167.46464915494613</v>
      </c>
      <c r="CC59" s="8">
        <f t="shared" si="77"/>
        <v>1147.3450531800552</v>
      </c>
      <c r="CD59" s="8">
        <f t="shared" si="77"/>
        <v>4293.9386769813582</v>
      </c>
      <c r="CE59" s="7">
        <f t="shared" si="77"/>
        <v>737.38746473027368</v>
      </c>
      <c r="CF59" s="8">
        <f t="shared" si="77"/>
        <v>75.601528816735325</v>
      </c>
      <c r="CG59" s="8">
        <f t="shared" si="77"/>
        <v>89.996119823107207</v>
      </c>
      <c r="CH59" s="8">
        <f t="shared" si="77"/>
        <v>902.98511337011644</v>
      </c>
      <c r="CI59" s="8">
        <f t="shared" si="77"/>
        <v>5196.9237903514731</v>
      </c>
      <c r="CJ59" s="7">
        <f t="shared" si="76"/>
        <v>2696.179445337501</v>
      </c>
      <c r="CK59" s="8">
        <f t="shared" si="76"/>
        <v>37.464662674726256</v>
      </c>
      <c r="CL59" s="8">
        <f t="shared" si="76"/>
        <v>1514.8034832361484</v>
      </c>
      <c r="CM59" s="8">
        <f t="shared" si="76"/>
        <v>4248.4475912483767</v>
      </c>
      <c r="CN59" s="8">
        <f t="shared" si="76"/>
        <v>9445.3713815998508</v>
      </c>
      <c r="CO59" s="7">
        <f t="shared" si="80"/>
        <v>2495.3500783945829</v>
      </c>
      <c r="CP59" s="8">
        <f t="shared" si="80"/>
        <v>945.42115950787115</v>
      </c>
      <c r="CQ59" s="8">
        <f t="shared" si="80"/>
        <v>3440.7712379024538</v>
      </c>
      <c r="CR59" s="8">
        <f t="shared" si="80"/>
        <v>1825.7937951402982</v>
      </c>
      <c r="CS59" s="8">
        <f t="shared" si="80"/>
        <v>0</v>
      </c>
      <c r="CT59" s="8">
        <f t="shared" si="80"/>
        <v>5266.5650330427525</v>
      </c>
      <c r="CU59" s="7">
        <f t="shared" si="80"/>
        <v>6687.0414759151599</v>
      </c>
      <c r="CV59" s="8">
        <f t="shared" si="80"/>
        <v>5860.5571071869099</v>
      </c>
      <c r="CW59" s="8">
        <f t="shared" si="80"/>
        <v>903.8467260108697</v>
      </c>
      <c r="CX59" s="8">
        <f t="shared" si="80"/>
        <v>1825.7937951402982</v>
      </c>
      <c r="CY59" s="8">
        <f t="shared" si="80"/>
        <v>15277.239104253234</v>
      </c>
      <c r="CZ59" s="8">
        <f t="shared" si="80"/>
        <v>-1549.7810813324493</v>
      </c>
      <c r="DA59" s="8">
        <f t="shared" si="80"/>
        <v>-8460.8929898780352</v>
      </c>
      <c r="DB59" s="8">
        <f t="shared" si="80"/>
        <v>-10010.674071210484</v>
      </c>
      <c r="DC59" s="7">
        <f t="shared" si="80"/>
        <v>1042.870648800782</v>
      </c>
      <c r="DD59" s="8">
        <f t="shared" si="67"/>
        <v>28.619576454544134</v>
      </c>
      <c r="DE59" s="8">
        <f t="shared" si="67"/>
        <v>183.12105631284714</v>
      </c>
      <c r="DF59" s="8">
        <f t="shared" si="67"/>
        <v>1254.6112815681734</v>
      </c>
      <c r="DG59" s="8">
        <f t="shared" si="67"/>
        <v>4695.3825194706278</v>
      </c>
      <c r="DH59" s="7">
        <f t="shared" si="83"/>
        <v>806.32642252946698</v>
      </c>
      <c r="DI59" s="8">
        <f t="shared" si="83"/>
        <v>82.669577643084509</v>
      </c>
      <c r="DJ59" s="8">
        <f t="shared" si="83"/>
        <v>98.409930747931853</v>
      </c>
      <c r="DK59" s="8">
        <f t="shared" si="83"/>
        <v>987.40593092048357</v>
      </c>
      <c r="DL59" s="8">
        <f t="shared" si="83"/>
        <v>5682.7884503911091</v>
      </c>
      <c r="DM59" s="7">
        <f t="shared" si="83"/>
        <v>2948.2474691262751</v>
      </c>
      <c r="DN59" s="8">
        <f t="shared" si="83"/>
        <v>40.967264661645991</v>
      </c>
      <c r="DO59" s="8">
        <f t="shared" si="87"/>
        <v>1656.4237010996112</v>
      </c>
      <c r="DP59" s="8">
        <f t="shared" si="87"/>
        <v>4645.6384348875335</v>
      </c>
      <c r="DQ59" s="12">
        <f t="shared" si="87"/>
        <v>10328.426885278644</v>
      </c>
      <c r="DR59" s="11">
        <f t="shared" si="11"/>
        <v>3176.0418</v>
      </c>
      <c r="DS59" s="11">
        <f t="shared" si="12"/>
        <v>1235</v>
      </c>
      <c r="DT59" s="11">
        <f t="shared" si="12"/>
        <v>0</v>
      </c>
      <c r="DU59" s="12">
        <f t="shared" si="13"/>
        <v>4411.0418</v>
      </c>
      <c r="DV59" s="8">
        <f t="shared" si="14"/>
        <v>5228.6525999999994</v>
      </c>
      <c r="DW59" s="8">
        <f t="shared" si="14"/>
        <v>3983.5457999999999</v>
      </c>
      <c r="DX59" s="8">
        <f t="shared" si="14"/>
        <v>735.24470000000008</v>
      </c>
      <c r="DY59" s="8">
        <f t="shared" si="15"/>
        <v>1235</v>
      </c>
      <c r="DZ59" s="12">
        <f t="shared" si="16"/>
        <v>11182.443099999999</v>
      </c>
      <c r="EA59" s="11">
        <f t="shared" si="17"/>
        <v>3843.9410600000001</v>
      </c>
      <c r="EB59" s="11">
        <f t="shared" si="18"/>
        <v>1235</v>
      </c>
      <c r="EC59" s="11">
        <f t="shared" si="18"/>
        <v>0</v>
      </c>
      <c r="ED59" s="12">
        <f t="shared" si="19"/>
        <v>5078.9410600000001</v>
      </c>
      <c r="EE59" s="8">
        <f t="shared" si="20"/>
        <v>5774.0663999999997</v>
      </c>
      <c r="EF59" s="8">
        <f t="shared" si="20"/>
        <v>4039.4649999999997</v>
      </c>
      <c r="EG59" s="8">
        <f t="shared" si="20"/>
        <v>801.81096000000002</v>
      </c>
      <c r="EH59" s="8">
        <f t="shared" si="21"/>
        <v>1235</v>
      </c>
      <c r="EI59" s="12">
        <f t="shared" si="22"/>
        <v>11850.342360000001</v>
      </c>
      <c r="EJ59" s="11">
        <f t="shared" si="23"/>
        <v>6986.3350600000003</v>
      </c>
      <c r="EK59" s="11">
        <f t="shared" si="24"/>
        <v>1235</v>
      </c>
      <c r="EL59" s="11">
        <f t="shared" si="24"/>
        <v>0</v>
      </c>
      <c r="EM59" s="12">
        <f t="shared" si="25"/>
        <v>8221.3350600000012</v>
      </c>
      <c r="EN59" s="8">
        <f t="shared" si="26"/>
        <v>7768.3143999999993</v>
      </c>
      <c r="EO59" s="8">
        <f t="shared" si="26"/>
        <v>4067.1759999999995</v>
      </c>
      <c r="EP59" s="8">
        <f t="shared" si="26"/>
        <v>1922.24596</v>
      </c>
      <c r="EQ59" s="8">
        <f t="shared" si="27"/>
        <v>1235</v>
      </c>
      <c r="ER59" s="12">
        <f t="shared" si="28"/>
        <v>14992.736359999999</v>
      </c>
      <c r="ES59" s="8">
        <f t="shared" si="50"/>
        <v>3472.9725482040853</v>
      </c>
      <c r="ET59" s="8">
        <f t="shared" si="50"/>
        <v>1350.4611611320877</v>
      </c>
      <c r="EU59" s="8">
        <f t="shared" si="50"/>
        <v>0</v>
      </c>
      <c r="EV59" s="12">
        <f t="shared" si="50"/>
        <v>4823.4337093361728</v>
      </c>
      <c r="EW59" s="14">
        <f t="shared" si="51"/>
        <v>5467.3538205440991</v>
      </c>
      <c r="EX59" s="14">
        <f t="shared" si="51"/>
        <v>1566.0917550843901</v>
      </c>
      <c r="EY59" s="14">
        <f t="shared" si="51"/>
        <v>2433.6006677251748</v>
      </c>
      <c r="EZ59" s="14">
        <f t="shared" si="51"/>
        <v>661.56194533191331</v>
      </c>
      <c r="FA59" s="15">
        <f t="shared" si="51"/>
        <v>10128.608188685577</v>
      </c>
      <c r="FB59" s="14">
        <f t="shared" si="85"/>
        <v>4203.3142568509375</v>
      </c>
      <c r="FC59" s="14">
        <f t="shared" si="85"/>
        <v>1350.4611611320877</v>
      </c>
      <c r="FD59" s="14">
        <f t="shared" si="85"/>
        <v>0</v>
      </c>
      <c r="FE59" s="15">
        <f t="shared" si="85"/>
        <v>5553.7754179830254</v>
      </c>
      <c r="FF59" s="14">
        <f t="shared" si="85"/>
        <v>6313.888595139897</v>
      </c>
      <c r="FG59" s="14">
        <f t="shared" si="85"/>
        <v>4417.1178900829373</v>
      </c>
      <c r="FH59" s="14">
        <f t="shared" si="85"/>
        <v>876.77292311743633</v>
      </c>
      <c r="FI59" s="14">
        <f t="shared" si="85"/>
        <v>1350.4611611320877</v>
      </c>
      <c r="FJ59" s="15">
        <f t="shared" si="85"/>
        <v>12958.24056947236</v>
      </c>
      <c r="FK59" s="14">
        <f t="shared" si="85"/>
        <v>7639.4932446845451</v>
      </c>
      <c r="FL59" s="8">
        <f t="shared" si="85"/>
        <v>1350.4611611320877</v>
      </c>
      <c r="FM59" s="8">
        <f t="shared" si="85"/>
        <v>0</v>
      </c>
      <c r="FN59" s="12">
        <f t="shared" si="85"/>
        <v>8989.9544058166339</v>
      </c>
      <c r="FO59" s="8">
        <f t="shared" si="85"/>
        <v>8494.5804734114299</v>
      </c>
      <c r="FP59" s="8">
        <f t="shared" si="85"/>
        <v>4447.4196141607763</v>
      </c>
      <c r="FQ59" s="8">
        <f t="shared" si="84"/>
        <v>2101.9583086016714</v>
      </c>
      <c r="FR59" s="8">
        <f t="shared" si="65"/>
        <v>1350.4611611320877</v>
      </c>
      <c r="FS59" s="12">
        <f t="shared" si="65"/>
        <v>16394.419557305966</v>
      </c>
      <c r="FT59" s="14">
        <f t="shared" si="68"/>
        <v>4293.9386769813582</v>
      </c>
      <c r="FU59" s="14">
        <f t="shared" si="68"/>
        <v>1669.6928441155833</v>
      </c>
      <c r="FV59" s="14">
        <f t="shared" si="68"/>
        <v>0</v>
      </c>
      <c r="FW59" s="15">
        <f t="shared" si="68"/>
        <v>5963.6315210969415</v>
      </c>
      <c r="FX59" s="14">
        <f t="shared" si="68"/>
        <v>7069.0233446043221</v>
      </c>
      <c r="FY59" s="14">
        <f t="shared" si="68"/>
        <v>5385.6663291228224</v>
      </c>
      <c r="FZ59" s="14">
        <f t="shared" si="68"/>
        <v>994.03466742016928</v>
      </c>
      <c r="GA59" s="14">
        <f t="shared" si="68"/>
        <v>1669.6928441155833</v>
      </c>
      <c r="GB59" s="15">
        <f t="shared" si="68"/>
        <v>15118.417185262897</v>
      </c>
      <c r="GC59" s="14">
        <f t="shared" si="68"/>
        <v>5196.9237903514731</v>
      </c>
      <c r="GD59" s="14">
        <f t="shared" si="68"/>
        <v>1669.6928441155833</v>
      </c>
      <c r="GE59" s="14">
        <f t="shared" si="86"/>
        <v>0</v>
      </c>
      <c r="GF59" s="15">
        <f t="shared" si="86"/>
        <v>6866.6166344670564</v>
      </c>
      <c r="GG59" s="14">
        <f t="shared" si="86"/>
        <v>7806.4108093345967</v>
      </c>
      <c r="GH59" s="14">
        <f t="shared" si="86"/>
        <v>5461.2678579395579</v>
      </c>
      <c r="GI59" s="14">
        <f t="shared" si="86"/>
        <v>1084.0307872432763</v>
      </c>
      <c r="GJ59" s="14">
        <f t="shared" si="86"/>
        <v>1669.6928441155833</v>
      </c>
      <c r="GK59" s="15">
        <f t="shared" si="86"/>
        <v>16021.402298633015</v>
      </c>
      <c r="GL59" s="14">
        <f t="shared" si="86"/>
        <v>9445.3713815998508</v>
      </c>
      <c r="GM59" s="14">
        <f t="shared" si="88"/>
        <v>1669.6928441155833</v>
      </c>
      <c r="GN59" s="14">
        <f t="shared" si="88"/>
        <v>0</v>
      </c>
      <c r="GO59" s="15">
        <f t="shared" si="88"/>
        <v>11115.064225715436</v>
      </c>
      <c r="GP59" s="14">
        <f t="shared" si="54"/>
        <v>10502.590254672097</v>
      </c>
      <c r="GQ59" s="14">
        <f t="shared" si="54"/>
        <v>5498.7325206142841</v>
      </c>
      <c r="GR59" s="14">
        <f t="shared" si="54"/>
        <v>2598.834270479425</v>
      </c>
      <c r="GS59" s="14">
        <f t="shared" si="54"/>
        <v>1669.6928441155833</v>
      </c>
      <c r="GT59" s="15">
        <f t="shared" si="54"/>
        <v>20269.849889881389</v>
      </c>
      <c r="GU59" s="14">
        <f t="shared" si="72"/>
        <v>4695.3825194706278</v>
      </c>
      <c r="GV59" s="14">
        <f t="shared" si="72"/>
        <v>1825.7937951402982</v>
      </c>
      <c r="GW59" s="14">
        <f t="shared" si="72"/>
        <v>0</v>
      </c>
      <c r="GX59" s="15">
        <f t="shared" si="72"/>
        <v>6521.1763146109261</v>
      </c>
      <c r="GY59" s="14">
        <f t="shared" si="72"/>
        <v>7729.9121247159401</v>
      </c>
      <c r="GZ59" s="14">
        <f t="shared" si="72"/>
        <v>5889.1766836414527</v>
      </c>
      <c r="HA59" s="14">
        <f t="shared" si="72"/>
        <v>1086.9677823237168</v>
      </c>
      <c r="HB59" s="14">
        <f t="shared" si="72"/>
        <v>1825.7937951402982</v>
      </c>
      <c r="HC59" s="15">
        <f t="shared" si="72"/>
        <v>16531.85038582141</v>
      </c>
      <c r="HD59" s="14">
        <f t="shared" si="72"/>
        <v>5682.7884503911091</v>
      </c>
      <c r="HE59" s="14">
        <f t="shared" si="72"/>
        <v>1825.7937951402982</v>
      </c>
      <c r="HF59" s="14">
        <f t="shared" si="89"/>
        <v>0</v>
      </c>
      <c r="HG59" s="15">
        <f t="shared" si="89"/>
        <v>7508.5822455314074</v>
      </c>
      <c r="HH59" s="14">
        <f t="shared" si="89"/>
        <v>8536.238547245408</v>
      </c>
      <c r="HI59" s="14">
        <f t="shared" si="89"/>
        <v>5971.8462612845378</v>
      </c>
      <c r="HJ59" s="14">
        <f t="shared" si="89"/>
        <v>1185.3777130716485</v>
      </c>
      <c r="HK59" s="14">
        <f t="shared" si="89"/>
        <v>1825.7937951402982</v>
      </c>
      <c r="HL59" s="15">
        <f t="shared" si="89"/>
        <v>17519.256316741892</v>
      </c>
      <c r="HM59" s="14">
        <f t="shared" si="89"/>
        <v>10328.426885278644</v>
      </c>
      <c r="HN59" s="14">
        <f t="shared" si="90"/>
        <v>1825.7937951402982</v>
      </c>
      <c r="HO59" s="14">
        <f t="shared" si="90"/>
        <v>0</v>
      </c>
      <c r="HP59" s="15">
        <f t="shared" si="90"/>
        <v>12154.220680418945</v>
      </c>
      <c r="HQ59" s="14">
        <f t="shared" si="59"/>
        <v>11484.486016371682</v>
      </c>
      <c r="HR59" s="14">
        <f t="shared" si="59"/>
        <v>6012.8135259461833</v>
      </c>
      <c r="HS59" s="14">
        <f t="shared" si="59"/>
        <v>2841.8014141712601</v>
      </c>
      <c r="HT59" s="14">
        <f t="shared" si="59"/>
        <v>1825.7937951402982</v>
      </c>
      <c r="HU59" s="15">
        <f t="shared" si="59"/>
        <v>22164.894751629425</v>
      </c>
    </row>
    <row r="60" spans="1:229" x14ac:dyDescent="0.3">
      <c r="A60" s="5" t="str">
        <f>[1]Download!A60</f>
        <v>FY2016</v>
      </c>
      <c r="B60" s="1" t="s">
        <v>181</v>
      </c>
      <c r="C60" s="6">
        <f>[1]Download!C60</f>
        <v>742874</v>
      </c>
      <c r="D60" s="17">
        <f>[1]Download!D60</f>
        <v>1.0888674654547124</v>
      </c>
      <c r="E60" s="16">
        <v>43.18</v>
      </c>
      <c r="F60" s="7">
        <f>[1]Download!F60</f>
        <v>1109.5</v>
      </c>
      <c r="G60" s="8">
        <f>[1]Download!G60+[1]Download!H60</f>
        <v>439.7</v>
      </c>
      <c r="H60" s="8">
        <f t="shared" si="6"/>
        <v>1549.2</v>
      </c>
      <c r="I60" s="8">
        <f>[1]Download!K60</f>
        <v>1373</v>
      </c>
      <c r="J60" s="8">
        <f>[1]Download!J60</f>
        <v>0</v>
      </c>
      <c r="K60" s="8">
        <f t="shared" si="7"/>
        <v>2922.2</v>
      </c>
      <c r="L60" s="7">
        <f>[1]Download!N60/1000</f>
        <v>4200.4939999999997</v>
      </c>
      <c r="M60" s="8">
        <f>[1]Download!R60/1000</f>
        <v>1178.9739999999999</v>
      </c>
      <c r="N60" s="8">
        <f>[1]Download!AD60/1000</f>
        <v>129.79410000000001</v>
      </c>
      <c r="O60" s="8">
        <f>[1]Download!V60/1000</f>
        <v>1373</v>
      </c>
      <c r="P60" s="8">
        <f t="shared" si="8"/>
        <v>6882.2620999999999</v>
      </c>
      <c r="Q60" s="8">
        <f>[1]Download!Z60/1000</f>
        <v>-243.62899999999999</v>
      </c>
      <c r="R60" s="8">
        <f t="shared" si="9"/>
        <v>-3716.4331000000002</v>
      </c>
      <c r="S60" s="8">
        <f t="shared" si="0"/>
        <v>-3960.0621000000001</v>
      </c>
      <c r="T60" s="7">
        <f>[1]Download!O60/1000</f>
        <v>744.02959999999996</v>
      </c>
      <c r="U60" s="8">
        <f>[1]Download!S60/1000</f>
        <v>24.048500000000001</v>
      </c>
      <c r="V60" s="8">
        <f>[1]Download!AE60/1000</f>
        <v>69.075059999999993</v>
      </c>
      <c r="W60" s="8">
        <f t="shared" si="30"/>
        <v>837.15315999999996</v>
      </c>
      <c r="X60" s="8">
        <f t="shared" si="31"/>
        <v>2386.3531599999997</v>
      </c>
      <c r="Y60" s="7">
        <f>[1]Download!Q60/1000</f>
        <v>577.96040000000005</v>
      </c>
      <c r="Z60" s="8">
        <f>[1]Download!U60/1000</f>
        <v>53.9343</v>
      </c>
      <c r="AA60" s="8">
        <f>[1]Download!AG60/1000</f>
        <v>28.922919999999998</v>
      </c>
      <c r="AB60" s="8">
        <f t="shared" si="32"/>
        <v>660.81762000000003</v>
      </c>
      <c r="AC60" s="8">
        <f t="shared" si="33"/>
        <v>3047.1707799999995</v>
      </c>
      <c r="AD60" s="7">
        <f>[1]Download!P60/1000</f>
        <v>2192.0520000000001</v>
      </c>
      <c r="AE60" s="8">
        <f>[1]Download!T60/1000</f>
        <v>29.536799999999999</v>
      </c>
      <c r="AF60" s="8">
        <f>[1]Download!AF60/1000</f>
        <v>1275.902</v>
      </c>
      <c r="AG60" s="8">
        <f t="shared" si="34"/>
        <v>3497.4908</v>
      </c>
      <c r="AH60" s="8">
        <f t="shared" si="35"/>
        <v>6544.66158</v>
      </c>
      <c r="AI60" s="7">
        <f t="shared" si="44"/>
        <v>1208.0984529220034</v>
      </c>
      <c r="AJ60" s="8">
        <f t="shared" si="45"/>
        <v>478.77502456043703</v>
      </c>
      <c r="AK60" s="8">
        <f t="shared" si="46"/>
        <v>1686.8734774824404</v>
      </c>
      <c r="AL60" s="8">
        <f t="shared" si="47"/>
        <v>1495.0150300693201</v>
      </c>
      <c r="AM60" s="8">
        <f t="shared" si="48"/>
        <v>0</v>
      </c>
      <c r="AN60" s="8">
        <f t="shared" si="49"/>
        <v>3181.8885075517605</v>
      </c>
      <c r="AO60" s="7">
        <f t="shared" si="79"/>
        <v>4573.781255437726</v>
      </c>
      <c r="AP60" s="8">
        <f t="shared" si="78"/>
        <v>1283.7464312170039</v>
      </c>
      <c r="AQ60" s="8">
        <f t="shared" si="78"/>
        <v>141.32857269797549</v>
      </c>
      <c r="AR60" s="8">
        <f t="shared" si="78"/>
        <v>1495.0150300693201</v>
      </c>
      <c r="AS60" s="8">
        <f t="shared" si="78"/>
        <v>7493.8712894220262</v>
      </c>
      <c r="AT60" s="8">
        <f t="shared" si="78"/>
        <v>-265.27969174126611</v>
      </c>
      <c r="AU60" s="8">
        <f t="shared" si="78"/>
        <v>-4046.703090129</v>
      </c>
      <c r="AV60" s="8">
        <f t="shared" si="78"/>
        <v>-4311.9827818702661</v>
      </c>
      <c r="AW60" s="7">
        <f t="shared" si="78"/>
        <v>810.14962477528343</v>
      </c>
      <c r="AX60" s="8">
        <f t="shared" si="78"/>
        <v>26.185629242987652</v>
      </c>
      <c r="AY60" s="8">
        <f t="shared" si="78"/>
        <v>75.213585508332173</v>
      </c>
      <c r="AZ60" s="8">
        <f t="shared" si="78"/>
        <v>911.54883952660327</v>
      </c>
      <c r="BA60" s="8">
        <f t="shared" si="78"/>
        <v>2598.4223170090431</v>
      </c>
      <c r="BB60" s="7">
        <f t="shared" si="78"/>
        <v>629.32227588119179</v>
      </c>
      <c r="BC60" s="8">
        <f t="shared" si="78"/>
        <v>58.727304542074094</v>
      </c>
      <c r="BD60" s="8">
        <f t="shared" si="78"/>
        <v>31.493226593949405</v>
      </c>
      <c r="BE60" s="8">
        <f t="shared" si="73"/>
        <v>719.5428070172153</v>
      </c>
      <c r="BF60" s="8">
        <f t="shared" si="71"/>
        <v>3317.9651240262583</v>
      </c>
      <c r="BG60" s="7">
        <f t="shared" si="62"/>
        <v>2386.8541053849331</v>
      </c>
      <c r="BH60" s="8">
        <f t="shared" si="62"/>
        <v>32.161660553642747</v>
      </c>
      <c r="BI60" s="8">
        <f t="shared" si="62"/>
        <v>1389.2881769085984</v>
      </c>
      <c r="BJ60" s="8">
        <f t="shared" si="62"/>
        <v>3808.3039428471743</v>
      </c>
      <c r="BK60" s="8">
        <f t="shared" si="62"/>
        <v>7126.2690668734331</v>
      </c>
      <c r="BL60" s="7">
        <f t="shared" si="82"/>
        <v>1493.5238008060587</v>
      </c>
      <c r="BM60" s="8">
        <f t="shared" si="82"/>
        <v>591.89041479443347</v>
      </c>
      <c r="BN60" s="8">
        <f t="shared" si="82"/>
        <v>2085.4142156004923</v>
      </c>
      <c r="BO60" s="8">
        <f t="shared" si="82"/>
        <v>1848.2272902268755</v>
      </c>
      <c r="BP60" s="8">
        <f t="shared" si="82"/>
        <v>0</v>
      </c>
      <c r="BQ60" s="8">
        <f t="shared" si="82"/>
        <v>3933.6415058273678</v>
      </c>
      <c r="BR60" s="7">
        <f t="shared" si="82"/>
        <v>5654.3828428508732</v>
      </c>
      <c r="BS60" s="8">
        <f t="shared" si="82"/>
        <v>1587.0443709161982</v>
      </c>
      <c r="BT60" s="8">
        <f t="shared" si="82"/>
        <v>174.71886214889741</v>
      </c>
      <c r="BU60" s="8">
        <f t="shared" si="82"/>
        <v>1848.2272902268755</v>
      </c>
      <c r="BV60" s="8">
        <f t="shared" si="82"/>
        <v>9264.373366142845</v>
      </c>
      <c r="BW60" s="8">
        <f t="shared" si="82"/>
        <v>-327.95467333625891</v>
      </c>
      <c r="BX60" s="8">
        <f t="shared" si="82"/>
        <v>-5002.7771869792186</v>
      </c>
      <c r="BY60" s="8">
        <f t="shared" si="82"/>
        <v>-5330.7318603154781</v>
      </c>
      <c r="BZ60" s="7">
        <f t="shared" si="82"/>
        <v>1001.5555800849133</v>
      </c>
      <c r="CA60" s="8">
        <f t="shared" si="81"/>
        <v>32.372246168260027</v>
      </c>
      <c r="CB60" s="8">
        <f t="shared" si="77"/>
        <v>92.983547681033372</v>
      </c>
      <c r="CC60" s="8">
        <f t="shared" si="77"/>
        <v>1126.9113739342069</v>
      </c>
      <c r="CD60" s="8">
        <f t="shared" si="77"/>
        <v>3212.3255895346988</v>
      </c>
      <c r="CE60" s="7">
        <f t="shared" si="77"/>
        <v>778.00596063397029</v>
      </c>
      <c r="CF60" s="8">
        <f t="shared" si="77"/>
        <v>72.602217872748284</v>
      </c>
      <c r="CG60" s="8">
        <f t="shared" si="77"/>
        <v>38.933816501856299</v>
      </c>
      <c r="CH60" s="8">
        <f t="shared" si="77"/>
        <v>889.54199500857487</v>
      </c>
      <c r="CI60" s="8">
        <f t="shared" si="77"/>
        <v>4101.8675845432736</v>
      </c>
      <c r="CJ60" s="7">
        <f t="shared" si="76"/>
        <v>2950.7722709369291</v>
      </c>
      <c r="CK60" s="8">
        <f t="shared" si="76"/>
        <v>39.760174672959344</v>
      </c>
      <c r="CL60" s="8">
        <f t="shared" si="76"/>
        <v>1717.5214100910787</v>
      </c>
      <c r="CM60" s="8">
        <f t="shared" si="76"/>
        <v>4708.0538557009668</v>
      </c>
      <c r="CN60" s="8">
        <f t="shared" si="76"/>
        <v>8809.9214402442412</v>
      </c>
      <c r="CO60" s="7">
        <f t="shared" si="80"/>
        <v>1626.2494755799819</v>
      </c>
      <c r="CP60" s="8">
        <f t="shared" si="80"/>
        <v>644.49021578415318</v>
      </c>
      <c r="CQ60" s="8">
        <f t="shared" si="80"/>
        <v>2270.7396913641351</v>
      </c>
      <c r="CR60" s="8">
        <f t="shared" si="80"/>
        <v>2012.474565093569</v>
      </c>
      <c r="CS60" s="8">
        <f t="shared" si="80"/>
        <v>0</v>
      </c>
      <c r="CT60" s="8">
        <f t="shared" si="80"/>
        <v>4283.2142564577043</v>
      </c>
      <c r="CU60" s="7">
        <f t="shared" si="80"/>
        <v>6156.8735148056412</v>
      </c>
      <c r="CV60" s="8">
        <f t="shared" si="80"/>
        <v>1728.0809817236891</v>
      </c>
      <c r="CW60" s="8">
        <f t="shared" si="80"/>
        <v>190.2456845952012</v>
      </c>
      <c r="CX60" s="8">
        <f t="shared" si="80"/>
        <v>2012.474565093569</v>
      </c>
      <c r="CY60" s="8">
        <f t="shared" si="80"/>
        <v>10087.674746218101</v>
      </c>
      <c r="CZ60" s="8">
        <f t="shared" si="80"/>
        <v>-357.09917393968038</v>
      </c>
      <c r="DA60" s="8">
        <f t="shared" si="80"/>
        <v>-5447.3613158207172</v>
      </c>
      <c r="DB60" s="8">
        <f t="shared" si="80"/>
        <v>-5804.4604897603986</v>
      </c>
      <c r="DC60" s="7">
        <f t="shared" si="80"/>
        <v>1090.5612859990838</v>
      </c>
      <c r="DD60" s="8">
        <f t="shared" si="67"/>
        <v>35.249085636309317</v>
      </c>
      <c r="DE60" s="8">
        <f t="shared" si="67"/>
        <v>101.2467598924342</v>
      </c>
      <c r="DF60" s="8">
        <f t="shared" si="67"/>
        <v>1227.0571315278276</v>
      </c>
      <c r="DG60" s="8">
        <f t="shared" si="67"/>
        <v>3497.7968228919622</v>
      </c>
      <c r="DH60" s="7">
        <f t="shared" si="83"/>
        <v>847.14537846416999</v>
      </c>
      <c r="DI60" s="8">
        <f t="shared" si="83"/>
        <v>79.054192961490244</v>
      </c>
      <c r="DJ60" s="8">
        <f t="shared" si="83"/>
        <v>42.393766094855124</v>
      </c>
      <c r="DK60" s="8">
        <f t="shared" si="83"/>
        <v>968.59333752051532</v>
      </c>
      <c r="DL60" s="8">
        <f t="shared" si="83"/>
        <v>4466.3901604124776</v>
      </c>
      <c r="DM60" s="7">
        <f t="shared" si="83"/>
        <v>3212.9999237891398</v>
      </c>
      <c r="DN60" s="8">
        <f t="shared" si="83"/>
        <v>43.293560622181886</v>
      </c>
      <c r="DO60" s="8">
        <f t="shared" si="87"/>
        <v>1870.1531846700764</v>
      </c>
      <c r="DP60" s="8">
        <f t="shared" si="87"/>
        <v>5126.4466690813979</v>
      </c>
      <c r="DQ60" s="12">
        <f t="shared" si="87"/>
        <v>9592.8368294938755</v>
      </c>
      <c r="DR60" s="11">
        <f t="shared" si="11"/>
        <v>2386.3531600000001</v>
      </c>
      <c r="DS60" s="11">
        <f t="shared" si="12"/>
        <v>1373</v>
      </c>
      <c r="DT60" s="11">
        <f t="shared" si="12"/>
        <v>0</v>
      </c>
      <c r="DU60" s="12">
        <f t="shared" si="13"/>
        <v>3759.3531600000001</v>
      </c>
      <c r="DV60" s="8">
        <f t="shared" si="14"/>
        <v>4944.5235999999995</v>
      </c>
      <c r="DW60" s="8">
        <f t="shared" si="14"/>
        <v>1203.0225</v>
      </c>
      <c r="DX60" s="8">
        <f t="shared" si="14"/>
        <v>198.86916000000002</v>
      </c>
      <c r="DY60" s="8">
        <f t="shared" si="15"/>
        <v>1373</v>
      </c>
      <c r="DZ60" s="12">
        <f t="shared" si="16"/>
        <v>7719.4152599999998</v>
      </c>
      <c r="EA60" s="11">
        <f t="shared" si="17"/>
        <v>3047.1707800000004</v>
      </c>
      <c r="EB60" s="11">
        <f t="shared" si="18"/>
        <v>1373</v>
      </c>
      <c r="EC60" s="11">
        <f t="shared" si="18"/>
        <v>0</v>
      </c>
      <c r="ED60" s="12">
        <f t="shared" si="19"/>
        <v>4420.1707800000004</v>
      </c>
      <c r="EE60" s="8">
        <f t="shared" si="20"/>
        <v>5522.4839999999995</v>
      </c>
      <c r="EF60" s="8">
        <f t="shared" si="20"/>
        <v>1256.9567999999999</v>
      </c>
      <c r="EG60" s="8">
        <f t="shared" si="20"/>
        <v>227.79208000000003</v>
      </c>
      <c r="EH60" s="8">
        <f t="shared" si="21"/>
        <v>1373</v>
      </c>
      <c r="EI60" s="12">
        <f t="shared" si="22"/>
        <v>8380.2328799999996</v>
      </c>
      <c r="EJ60" s="11">
        <f t="shared" si="23"/>
        <v>6544.66158</v>
      </c>
      <c r="EK60" s="11">
        <f t="shared" si="24"/>
        <v>1373</v>
      </c>
      <c r="EL60" s="11">
        <f t="shared" si="24"/>
        <v>0</v>
      </c>
      <c r="EM60" s="12">
        <f t="shared" si="25"/>
        <v>7917.66158</v>
      </c>
      <c r="EN60" s="8">
        <f t="shared" si="26"/>
        <v>7714.5360000000001</v>
      </c>
      <c r="EO60" s="8">
        <f t="shared" si="26"/>
        <v>1286.4936</v>
      </c>
      <c r="EP60" s="8">
        <f t="shared" si="26"/>
        <v>1503.69408</v>
      </c>
      <c r="EQ60" s="8">
        <f t="shared" si="27"/>
        <v>1373</v>
      </c>
      <c r="ER60" s="12">
        <f t="shared" si="28"/>
        <v>11877.723679999999</v>
      </c>
      <c r="ES60" s="8">
        <f t="shared" si="50"/>
        <v>2598.4223170090436</v>
      </c>
      <c r="ET60" s="8">
        <f t="shared" si="50"/>
        <v>1495.0150300693201</v>
      </c>
      <c r="EU60" s="8">
        <f t="shared" si="50"/>
        <v>0</v>
      </c>
      <c r="EV60" s="12">
        <f t="shared" si="50"/>
        <v>4093.4373470783639</v>
      </c>
      <c r="EW60" s="14">
        <f t="shared" si="51"/>
        <v>5531.6467494633425</v>
      </c>
      <c r="EX60" s="14">
        <f t="shared" si="51"/>
        <v>2291.6968887113803</v>
      </c>
      <c r="EY60" s="14">
        <f t="shared" si="51"/>
        <v>1118.3672806023046</v>
      </c>
      <c r="EZ60" s="14">
        <f t="shared" si="51"/>
        <v>657.67594913464632</v>
      </c>
      <c r="FA60" s="15">
        <f t="shared" si="51"/>
        <v>9599.3868679116749</v>
      </c>
      <c r="FB60" s="14">
        <f t="shared" si="85"/>
        <v>3317.9651240262592</v>
      </c>
      <c r="FC60" s="14">
        <f t="shared" si="85"/>
        <v>1495.0150300693201</v>
      </c>
      <c r="FD60" s="14">
        <f t="shared" si="85"/>
        <v>0</v>
      </c>
      <c r="FE60" s="15">
        <f t="shared" si="85"/>
        <v>4812.9801540955796</v>
      </c>
      <c r="FF60" s="14">
        <f t="shared" si="85"/>
        <v>6013.2531560942016</v>
      </c>
      <c r="FG60" s="14">
        <f t="shared" si="85"/>
        <v>1368.6593650020657</v>
      </c>
      <c r="FH60" s="14">
        <f t="shared" si="85"/>
        <v>248.03538480025711</v>
      </c>
      <c r="FI60" s="14">
        <f t="shared" si="85"/>
        <v>1495.0150300693201</v>
      </c>
      <c r="FJ60" s="15">
        <f t="shared" si="85"/>
        <v>9124.9629359658447</v>
      </c>
      <c r="FK60" s="14">
        <f t="shared" si="85"/>
        <v>7126.2690668734331</v>
      </c>
      <c r="FL60" s="8">
        <f t="shared" si="85"/>
        <v>1495.0150300693201</v>
      </c>
      <c r="FM60" s="8">
        <f t="shared" si="85"/>
        <v>0</v>
      </c>
      <c r="FN60" s="12">
        <f t="shared" si="85"/>
        <v>8621.2840969427525</v>
      </c>
      <c r="FO60" s="8">
        <f t="shared" si="85"/>
        <v>8400.1072614791356</v>
      </c>
      <c r="FP60" s="8">
        <f t="shared" si="85"/>
        <v>1400.8210255557085</v>
      </c>
      <c r="FQ60" s="8">
        <f t="shared" si="84"/>
        <v>1637.3235617088556</v>
      </c>
      <c r="FR60" s="8">
        <f t="shared" si="65"/>
        <v>1495.0150300693201</v>
      </c>
      <c r="FS60" s="12">
        <f t="shared" si="65"/>
        <v>12933.266878813018</v>
      </c>
      <c r="FT60" s="14">
        <f t="shared" si="68"/>
        <v>3212.3255895346992</v>
      </c>
      <c r="FU60" s="14">
        <f t="shared" si="68"/>
        <v>1848.2272902268755</v>
      </c>
      <c r="FV60" s="14">
        <f t="shared" si="68"/>
        <v>0</v>
      </c>
      <c r="FW60" s="15">
        <f t="shared" si="68"/>
        <v>5060.5528797615743</v>
      </c>
      <c r="FX60" s="14">
        <f t="shared" si="68"/>
        <v>6655.9384229357865</v>
      </c>
      <c r="FY60" s="14">
        <f t="shared" si="68"/>
        <v>1619.4166170844585</v>
      </c>
      <c r="FZ60" s="14">
        <f t="shared" si="68"/>
        <v>267.70240982993084</v>
      </c>
      <c r="GA60" s="14">
        <f t="shared" si="68"/>
        <v>1848.2272902268755</v>
      </c>
      <c r="GB60" s="15">
        <f t="shared" si="68"/>
        <v>10391.284740077052</v>
      </c>
      <c r="GC60" s="14">
        <f t="shared" si="68"/>
        <v>4101.8675845432745</v>
      </c>
      <c r="GD60" s="14">
        <f t="shared" si="68"/>
        <v>1848.2272902268755</v>
      </c>
      <c r="GE60" s="14">
        <f t="shared" si="86"/>
        <v>0</v>
      </c>
      <c r="GF60" s="15">
        <f t="shared" si="86"/>
        <v>5950.0948747701495</v>
      </c>
      <c r="GG60" s="14">
        <f t="shared" si="86"/>
        <v>7433.9443835697566</v>
      </c>
      <c r="GH60" s="14">
        <f t="shared" si="86"/>
        <v>1692.0188349572068</v>
      </c>
      <c r="GI60" s="14">
        <f t="shared" si="86"/>
        <v>306.63622633178716</v>
      </c>
      <c r="GJ60" s="14">
        <f t="shared" si="86"/>
        <v>1848.2272902268755</v>
      </c>
      <c r="GK60" s="15">
        <f t="shared" si="86"/>
        <v>11280.826735085628</v>
      </c>
      <c r="GL60" s="14">
        <f t="shared" si="86"/>
        <v>8809.9214402442412</v>
      </c>
      <c r="GM60" s="14">
        <f t="shared" si="88"/>
        <v>1848.2272902268755</v>
      </c>
      <c r="GN60" s="14">
        <f t="shared" si="88"/>
        <v>0</v>
      </c>
      <c r="GO60" s="15">
        <f t="shared" si="88"/>
        <v>10658.148730471117</v>
      </c>
      <c r="GP60" s="14">
        <f t="shared" si="54"/>
        <v>10384.716654506687</v>
      </c>
      <c r="GQ60" s="14">
        <f t="shared" si="54"/>
        <v>1731.7790096301662</v>
      </c>
      <c r="GR60" s="14">
        <f t="shared" si="54"/>
        <v>2024.1576364228658</v>
      </c>
      <c r="GS60" s="14">
        <f t="shared" si="54"/>
        <v>1848.2272902268755</v>
      </c>
      <c r="GT60" s="15">
        <f t="shared" si="54"/>
        <v>15988.880590786594</v>
      </c>
      <c r="GU60" s="14">
        <f t="shared" si="72"/>
        <v>3497.7968228919626</v>
      </c>
      <c r="GV60" s="14">
        <f t="shared" si="72"/>
        <v>2012.474565093569</v>
      </c>
      <c r="GW60" s="14">
        <f t="shared" si="72"/>
        <v>0</v>
      </c>
      <c r="GX60" s="15">
        <f t="shared" si="72"/>
        <v>5510.271387985531</v>
      </c>
      <c r="GY60" s="14">
        <f t="shared" si="72"/>
        <v>7247.4348008047255</v>
      </c>
      <c r="GZ60" s="14">
        <f t="shared" si="72"/>
        <v>1763.3300673599988</v>
      </c>
      <c r="HA60" s="14">
        <f t="shared" si="72"/>
        <v>291.49244448763545</v>
      </c>
      <c r="HB60" s="14">
        <f t="shared" si="72"/>
        <v>2012.474565093569</v>
      </c>
      <c r="HC60" s="15">
        <f t="shared" si="72"/>
        <v>11314.731877745928</v>
      </c>
      <c r="HD60" s="14">
        <f t="shared" si="72"/>
        <v>4466.3901604124785</v>
      </c>
      <c r="HE60" s="14">
        <f t="shared" si="72"/>
        <v>2012.474565093569</v>
      </c>
      <c r="HF60" s="14">
        <f t="shared" si="89"/>
        <v>0</v>
      </c>
      <c r="HG60" s="15">
        <f t="shared" si="89"/>
        <v>6478.8647255060469</v>
      </c>
      <c r="HH60" s="14">
        <f t="shared" si="89"/>
        <v>8094.5801792688953</v>
      </c>
      <c r="HI60" s="14">
        <f t="shared" si="89"/>
        <v>1842.3842603214889</v>
      </c>
      <c r="HJ60" s="14">
        <f t="shared" si="89"/>
        <v>333.88621058249061</v>
      </c>
      <c r="HK60" s="14">
        <f t="shared" si="89"/>
        <v>2012.474565093569</v>
      </c>
      <c r="HL60" s="15">
        <f t="shared" si="89"/>
        <v>12283.325215266445</v>
      </c>
      <c r="HM60" s="14">
        <f t="shared" si="89"/>
        <v>9592.8368294938755</v>
      </c>
      <c r="HN60" s="14">
        <f t="shared" si="90"/>
        <v>2012.474565093569</v>
      </c>
      <c r="HO60" s="14">
        <f t="shared" si="90"/>
        <v>0</v>
      </c>
      <c r="HP60" s="15">
        <f t="shared" si="90"/>
        <v>11605.311394587445</v>
      </c>
      <c r="HQ60" s="14">
        <f t="shared" si="59"/>
        <v>11307.580103058035</v>
      </c>
      <c r="HR60" s="14">
        <f t="shared" si="59"/>
        <v>1885.6778209436709</v>
      </c>
      <c r="HS60" s="14">
        <f t="shared" si="59"/>
        <v>2204.0393952525669</v>
      </c>
      <c r="HT60" s="14">
        <f t="shared" si="59"/>
        <v>2012.474565093569</v>
      </c>
      <c r="HU60" s="15">
        <f t="shared" si="59"/>
        <v>17409.771884347843</v>
      </c>
    </row>
    <row r="61" spans="1:229" x14ac:dyDescent="0.3">
      <c r="A61" s="5" t="str">
        <f>[1]Download!A61</f>
        <v>FY2017</v>
      </c>
      <c r="B61" s="1" t="s">
        <v>181</v>
      </c>
      <c r="C61" s="6">
        <f>[1]Download!C61</f>
        <v>741509</v>
      </c>
      <c r="D61" s="17">
        <f>[1]Download!D61</f>
        <v>1.0836786629689363</v>
      </c>
      <c r="E61" s="19">
        <v>49.43</v>
      </c>
      <c r="F61" s="7">
        <f>[1]Download!F61</f>
        <v>876.9</v>
      </c>
      <c r="G61" s="8">
        <f>[1]Download!G61+[1]Download!H61</f>
        <v>514.59999999999991</v>
      </c>
      <c r="H61" s="8">
        <f t="shared" si="6"/>
        <v>1391.5</v>
      </c>
      <c r="I61" s="8">
        <f>[1]Download!K61</f>
        <v>695.65</v>
      </c>
      <c r="J61" s="8">
        <f>[1]Download!J61</f>
        <v>0</v>
      </c>
      <c r="K61" s="8">
        <f t="shared" si="7"/>
        <v>2087.15</v>
      </c>
      <c r="L61" s="7">
        <f>[1]Download!N61/1000</f>
        <v>3972.4879999999998</v>
      </c>
      <c r="M61" s="8">
        <f>[1]Download!R61/1000</f>
        <v>430.4203</v>
      </c>
      <c r="N61" s="8">
        <f>[1]Download!AD61/1000</f>
        <v>107.426</v>
      </c>
      <c r="O61" s="8">
        <f>[1]Download!V61/1000</f>
        <v>695.65</v>
      </c>
      <c r="P61" s="8">
        <f t="shared" si="8"/>
        <v>5205.9843000000001</v>
      </c>
      <c r="Q61" s="8">
        <f>[1]Download!Z61/1000</f>
        <v>66.08489999999999</v>
      </c>
      <c r="R61" s="8">
        <f t="shared" si="9"/>
        <v>-3184.9191999999994</v>
      </c>
      <c r="S61" s="8">
        <f t="shared" si="0"/>
        <v>-3118.8342999999995</v>
      </c>
      <c r="T61" s="7">
        <f>[1]Download!O61/1000</f>
        <v>768.9688000000001</v>
      </c>
      <c r="U61" s="8">
        <f>[1]Download!S61/1000</f>
        <v>176.83</v>
      </c>
      <c r="V61" s="8">
        <f>[1]Download!AE61/1000</f>
        <v>45.204140000000002</v>
      </c>
      <c r="W61" s="8">
        <f t="shared" si="30"/>
        <v>991.00294000000019</v>
      </c>
      <c r="X61" s="8">
        <f t="shared" si="31"/>
        <v>2382.5029400000003</v>
      </c>
      <c r="Y61" s="7">
        <f>[1]Download!Q61/1000</f>
        <v>597.85580000000004</v>
      </c>
      <c r="Z61" s="8">
        <f>[1]Download!U61/1000</f>
        <v>60.291199999999996</v>
      </c>
      <c r="AA61" s="8">
        <f>[1]Download!AG61/1000</f>
        <v>93.889800000000008</v>
      </c>
      <c r="AB61" s="8">
        <f t="shared" si="32"/>
        <v>752.03680000000008</v>
      </c>
      <c r="AC61" s="8">
        <f t="shared" si="33"/>
        <v>3134.5397400000002</v>
      </c>
      <c r="AD61" s="7">
        <f>[1]Download!P61/1000</f>
        <v>2492.7350000000001</v>
      </c>
      <c r="AE61" s="8">
        <f>[1]Download!T61/1000</f>
        <v>28.894299999999998</v>
      </c>
      <c r="AF61" s="8">
        <f>[1]Download!AF61/1000</f>
        <v>1334.2349999999999</v>
      </c>
      <c r="AG61" s="8">
        <f t="shared" si="34"/>
        <v>3855.8643000000002</v>
      </c>
      <c r="AH61" s="8">
        <f t="shared" si="35"/>
        <v>6990.4040400000004</v>
      </c>
      <c r="AI61" s="7">
        <f t="shared" si="44"/>
        <v>950.27781955746025</v>
      </c>
      <c r="AJ61" s="8">
        <f t="shared" si="45"/>
        <v>557.66103996381457</v>
      </c>
      <c r="AK61" s="8">
        <f t="shared" si="46"/>
        <v>1507.9388595212749</v>
      </c>
      <c r="AL61" s="8">
        <f t="shared" si="47"/>
        <v>753.86106189434054</v>
      </c>
      <c r="AM61" s="8">
        <f t="shared" si="48"/>
        <v>0</v>
      </c>
      <c r="AN61" s="8">
        <f t="shared" si="49"/>
        <v>2261.7999214156152</v>
      </c>
      <c r="AO61" s="7">
        <f t="shared" si="79"/>
        <v>4304.9004845001436</v>
      </c>
      <c r="AP61" s="8">
        <f t="shared" si="78"/>
        <v>466.43729521868846</v>
      </c>
      <c r="AQ61" s="8">
        <f t="shared" si="78"/>
        <v>116.41526404810095</v>
      </c>
      <c r="AR61" s="8">
        <f t="shared" si="78"/>
        <v>753.86106189434054</v>
      </c>
      <c r="AS61" s="8">
        <f t="shared" si="78"/>
        <v>5641.6141056612742</v>
      </c>
      <c r="AT61" s="8">
        <f t="shared" si="78"/>
        <v>71.614796074435844</v>
      </c>
      <c r="AU61" s="8">
        <f t="shared" si="78"/>
        <v>-3451.4289803200936</v>
      </c>
      <c r="AV61" s="8">
        <f t="shared" si="78"/>
        <v>-3379.814184245658</v>
      </c>
      <c r="AW61" s="7">
        <f t="shared" si="78"/>
        <v>833.31508104882755</v>
      </c>
      <c r="AX61" s="8">
        <f t="shared" si="78"/>
        <v>191.62689797279702</v>
      </c>
      <c r="AY61" s="8">
        <f t="shared" si="78"/>
        <v>48.986761995860618</v>
      </c>
      <c r="AZ61" s="8">
        <f t="shared" si="78"/>
        <v>1073.9287410174852</v>
      </c>
      <c r="BA61" s="8">
        <f t="shared" si="78"/>
        <v>2581.8676005387601</v>
      </c>
      <c r="BB61" s="7">
        <f t="shared" si="78"/>
        <v>647.88357399222389</v>
      </c>
      <c r="BC61" s="8">
        <f t="shared" si="78"/>
        <v>65.336287004792737</v>
      </c>
      <c r="BD61" s="8">
        <f t="shared" si="78"/>
        <v>101.74637293042085</v>
      </c>
      <c r="BE61" s="8">
        <f t="shared" si="73"/>
        <v>814.96623392743743</v>
      </c>
      <c r="BF61" s="8">
        <f t="shared" si="71"/>
        <v>3396.8338344661975</v>
      </c>
      <c r="BG61" s="7">
        <f t="shared" si="62"/>
        <v>2701.3237319358718</v>
      </c>
      <c r="BH61" s="8">
        <f t="shared" si="62"/>
        <v>31.312136391423333</v>
      </c>
      <c r="BI61" s="8">
        <f t="shared" si="62"/>
        <v>1445.8820008863586</v>
      </c>
      <c r="BJ61" s="8">
        <f t="shared" si="62"/>
        <v>4178.5178692136542</v>
      </c>
      <c r="BK61" s="8">
        <f t="shared" si="62"/>
        <v>7575.3517036798512</v>
      </c>
      <c r="BL61" s="7">
        <f t="shared" si="82"/>
        <v>1182.5884783596691</v>
      </c>
      <c r="BM61" s="8">
        <f t="shared" si="82"/>
        <v>693.99022803499338</v>
      </c>
      <c r="BN61" s="8">
        <f t="shared" si="82"/>
        <v>1876.578706394663</v>
      </c>
      <c r="BO61" s="8">
        <f t="shared" si="82"/>
        <v>938.15449306751498</v>
      </c>
      <c r="BP61" s="8">
        <f t="shared" si="82"/>
        <v>0</v>
      </c>
      <c r="BQ61" s="8">
        <f t="shared" si="82"/>
        <v>2814.7331994621777</v>
      </c>
      <c r="BR61" s="7">
        <f t="shared" si="82"/>
        <v>5357.3024737393607</v>
      </c>
      <c r="BS61" s="8">
        <f t="shared" si="82"/>
        <v>580.46537533597029</v>
      </c>
      <c r="BT61" s="8">
        <f t="shared" si="82"/>
        <v>144.87484305652393</v>
      </c>
      <c r="BU61" s="8">
        <f t="shared" si="82"/>
        <v>938.15449306751498</v>
      </c>
      <c r="BV61" s="8">
        <f t="shared" si="82"/>
        <v>7020.7971851993698</v>
      </c>
      <c r="BW61" s="8">
        <f t="shared" si="82"/>
        <v>89.122181929012299</v>
      </c>
      <c r="BX61" s="8">
        <f t="shared" si="82"/>
        <v>-4295.1861676662038</v>
      </c>
      <c r="BY61" s="8">
        <f t="shared" si="82"/>
        <v>-4206.0639857371916</v>
      </c>
      <c r="BZ61" s="7">
        <f t="shared" si="82"/>
        <v>1037.0323219273132</v>
      </c>
      <c r="CA61" s="8">
        <f t="shared" si="81"/>
        <v>238.4731675542711</v>
      </c>
      <c r="CB61" s="8">
        <f t="shared" si="77"/>
        <v>60.962361886369557</v>
      </c>
      <c r="CC61" s="8">
        <f t="shared" si="77"/>
        <v>1336.4678513679539</v>
      </c>
      <c r="CD61" s="8">
        <f t="shared" si="77"/>
        <v>3213.0465577626173</v>
      </c>
      <c r="CE61" s="7">
        <f t="shared" si="77"/>
        <v>806.26910799464338</v>
      </c>
      <c r="CF61" s="8">
        <f t="shared" si="77"/>
        <v>81.308790587841813</v>
      </c>
      <c r="CG61" s="8">
        <f t="shared" si="77"/>
        <v>126.61990616432168</v>
      </c>
      <c r="CH61" s="8">
        <f t="shared" si="77"/>
        <v>1014.197804746807</v>
      </c>
      <c r="CI61" s="8">
        <f t="shared" si="77"/>
        <v>4227.2443625094229</v>
      </c>
      <c r="CJ61" s="7">
        <f t="shared" si="76"/>
        <v>3361.7056569778656</v>
      </c>
      <c r="CK61" s="8">
        <f t="shared" si="76"/>
        <v>38.96689048952878</v>
      </c>
      <c r="CL61" s="8">
        <f t="shared" si="76"/>
        <v>1799.3510530553235</v>
      </c>
      <c r="CM61" s="8">
        <f t="shared" si="76"/>
        <v>5200.023600522718</v>
      </c>
      <c r="CN61" s="8">
        <f t="shared" si="76"/>
        <v>9427.2679630321418</v>
      </c>
      <c r="CO61" s="7">
        <f t="shared" si="80"/>
        <v>1281.5459010712752</v>
      </c>
      <c r="CP61" s="8">
        <f t="shared" si="80"/>
        <v>752.06240243046886</v>
      </c>
      <c r="CQ61" s="8">
        <f t="shared" si="80"/>
        <v>2033.6083035017446</v>
      </c>
      <c r="CR61" s="8">
        <f t="shared" si="80"/>
        <v>1016.6580067057049</v>
      </c>
      <c r="CS61" s="8">
        <f t="shared" si="80"/>
        <v>0</v>
      </c>
      <c r="CT61" s="8">
        <f t="shared" si="80"/>
        <v>3050.2663102074494</v>
      </c>
      <c r="CU61" s="7">
        <f t="shared" si="80"/>
        <v>5805.5943818620453</v>
      </c>
      <c r="CV61" s="8">
        <f t="shared" si="80"/>
        <v>629.03794184384606</v>
      </c>
      <c r="CW61" s="8">
        <f t="shared" si="80"/>
        <v>156.99777622132834</v>
      </c>
      <c r="CX61" s="8">
        <f t="shared" si="80"/>
        <v>1016.6580067057049</v>
      </c>
      <c r="CY61" s="8">
        <f t="shared" si="80"/>
        <v>7608.2881066329246</v>
      </c>
      <c r="CZ61" s="8">
        <f t="shared" si="80"/>
        <v>96.579806953706353</v>
      </c>
      <c r="DA61" s="8">
        <f t="shared" si="80"/>
        <v>-4654.6016033791811</v>
      </c>
      <c r="DB61" s="8">
        <f t="shared" si="80"/>
        <v>-4558.0217964254753</v>
      </c>
      <c r="DC61" s="7">
        <f t="shared" si="80"/>
        <v>1123.8098000817624</v>
      </c>
      <c r="DD61" s="8">
        <f t="shared" si="67"/>
        <v>258.42828336917961</v>
      </c>
      <c r="DE61" s="8">
        <f t="shared" si="67"/>
        <v>66.063610820449398</v>
      </c>
      <c r="DF61" s="8">
        <f t="shared" si="67"/>
        <v>1448.3016942713914</v>
      </c>
      <c r="DG61" s="8">
        <f t="shared" si="67"/>
        <v>3481.9099977731366</v>
      </c>
      <c r="DH61" s="7">
        <f t="shared" si="83"/>
        <v>873.73662894479207</v>
      </c>
      <c r="DI61" s="8">
        <f t="shared" si="83"/>
        <v>88.112601471853651</v>
      </c>
      <c r="DJ61" s="8">
        <f t="shared" si="83"/>
        <v>137.21529061740429</v>
      </c>
      <c r="DK61" s="8">
        <f t="shared" si="83"/>
        <v>1099.0645210340501</v>
      </c>
      <c r="DL61" s="8">
        <f t="shared" si="83"/>
        <v>4580.9745188071847</v>
      </c>
      <c r="DM61" s="7">
        <f t="shared" si="83"/>
        <v>3643.0086916488831</v>
      </c>
      <c r="DN61" s="8">
        <f t="shared" si="83"/>
        <v>42.227587785749506</v>
      </c>
      <c r="DO61" s="8">
        <f t="shared" si="87"/>
        <v>1949.9183433867406</v>
      </c>
      <c r="DP61" s="8">
        <f t="shared" si="87"/>
        <v>5635.1546228213729</v>
      </c>
      <c r="DQ61" s="12">
        <f t="shared" si="87"/>
        <v>10216.129141628559</v>
      </c>
      <c r="DR61" s="11">
        <f t="shared" si="11"/>
        <v>2382.5029400000003</v>
      </c>
      <c r="DS61" s="11">
        <f t="shared" si="12"/>
        <v>695.65</v>
      </c>
      <c r="DT61" s="11">
        <f t="shared" si="12"/>
        <v>0</v>
      </c>
      <c r="DU61" s="12">
        <f t="shared" si="13"/>
        <v>3078.1529400000004</v>
      </c>
      <c r="DV61" s="8">
        <f t="shared" si="14"/>
        <v>4741.4567999999999</v>
      </c>
      <c r="DW61" s="8">
        <f t="shared" si="14"/>
        <v>607.25030000000004</v>
      </c>
      <c r="DX61" s="8">
        <f t="shared" si="14"/>
        <v>152.63014000000001</v>
      </c>
      <c r="DY61" s="8">
        <f t="shared" si="15"/>
        <v>695.65</v>
      </c>
      <c r="DZ61" s="12">
        <f t="shared" si="16"/>
        <v>6196.9872399999995</v>
      </c>
      <c r="EA61" s="11">
        <f t="shared" si="17"/>
        <v>3134.5397400000002</v>
      </c>
      <c r="EB61" s="11">
        <f t="shared" si="18"/>
        <v>695.65</v>
      </c>
      <c r="EC61" s="11">
        <f t="shared" si="18"/>
        <v>0</v>
      </c>
      <c r="ED61" s="12">
        <f t="shared" si="19"/>
        <v>3830.1897400000003</v>
      </c>
      <c r="EE61" s="8">
        <f t="shared" si="20"/>
        <v>5339.3126000000002</v>
      </c>
      <c r="EF61" s="8">
        <f t="shared" si="20"/>
        <v>667.54150000000004</v>
      </c>
      <c r="EG61" s="8">
        <f t="shared" si="20"/>
        <v>246.51994000000002</v>
      </c>
      <c r="EH61" s="8">
        <f t="shared" si="21"/>
        <v>695.65</v>
      </c>
      <c r="EI61" s="12">
        <f t="shared" si="22"/>
        <v>6949.0240400000002</v>
      </c>
      <c r="EJ61" s="11">
        <f t="shared" si="23"/>
        <v>6990.4040400000004</v>
      </c>
      <c r="EK61" s="11">
        <f t="shared" si="24"/>
        <v>695.65</v>
      </c>
      <c r="EL61" s="11">
        <f t="shared" si="24"/>
        <v>0</v>
      </c>
      <c r="EM61" s="12">
        <f t="shared" si="25"/>
        <v>7686.05404</v>
      </c>
      <c r="EN61" s="8">
        <f t="shared" si="26"/>
        <v>7832.0475999999999</v>
      </c>
      <c r="EO61" s="8">
        <f t="shared" si="26"/>
        <v>696.43580000000009</v>
      </c>
      <c r="EP61" s="8">
        <f t="shared" si="26"/>
        <v>1580.7549399999998</v>
      </c>
      <c r="EQ61" s="8">
        <f t="shared" si="27"/>
        <v>695.65</v>
      </c>
      <c r="ER61" s="12">
        <f t="shared" si="28"/>
        <v>10804.88834</v>
      </c>
      <c r="ES61" s="8">
        <f t="shared" si="50"/>
        <v>2581.8676005387601</v>
      </c>
      <c r="ET61" s="8">
        <f t="shared" si="50"/>
        <v>753.86106189434054</v>
      </c>
      <c r="EU61" s="8">
        <f t="shared" si="50"/>
        <v>0</v>
      </c>
      <c r="EV61" s="12">
        <f t="shared" si="50"/>
        <v>3335.7286624331009</v>
      </c>
      <c r="EW61" s="14">
        <f t="shared" si="51"/>
        <v>5666.1792586970523</v>
      </c>
      <c r="EX61" s="14">
        <f t="shared" si="51"/>
        <v>4316.8835864195216</v>
      </c>
      <c r="EY61" s="14">
        <f t="shared" si="51"/>
        <v>796.76899345099685</v>
      </c>
      <c r="EZ61" s="14">
        <f t="shared" si="51"/>
        <v>1338.3431487666364</v>
      </c>
      <c r="FA61" s="15">
        <f t="shared" si="51"/>
        <v>12118.174987334207</v>
      </c>
      <c r="FB61" s="14">
        <f t="shared" si="85"/>
        <v>3396.8338344661975</v>
      </c>
      <c r="FC61" s="14">
        <f t="shared" si="85"/>
        <v>753.86106189434054</v>
      </c>
      <c r="FD61" s="14">
        <f t="shared" si="85"/>
        <v>0</v>
      </c>
      <c r="FE61" s="15">
        <f t="shared" si="85"/>
        <v>4150.6948963605382</v>
      </c>
      <c r="FF61" s="14">
        <f t="shared" si="85"/>
        <v>5786.0991395411957</v>
      </c>
      <c r="FG61" s="14">
        <f t="shared" si="85"/>
        <v>723.40048019627829</v>
      </c>
      <c r="FH61" s="14">
        <f t="shared" si="85"/>
        <v>267.14839897438242</v>
      </c>
      <c r="FI61" s="14">
        <f t="shared" si="85"/>
        <v>753.86106189434054</v>
      </c>
      <c r="FJ61" s="15">
        <f t="shared" si="85"/>
        <v>7530.5090806061962</v>
      </c>
      <c r="FK61" s="14">
        <f t="shared" si="85"/>
        <v>7575.3517036798512</v>
      </c>
      <c r="FL61" s="8">
        <f t="shared" si="85"/>
        <v>753.86106189434054</v>
      </c>
      <c r="FM61" s="8">
        <f t="shared" si="85"/>
        <v>0</v>
      </c>
      <c r="FN61" s="12">
        <f t="shared" si="85"/>
        <v>8329.2127655741915</v>
      </c>
      <c r="FO61" s="8">
        <f t="shared" si="85"/>
        <v>8487.422871477067</v>
      </c>
      <c r="FP61" s="8">
        <f t="shared" si="85"/>
        <v>754.71261658770163</v>
      </c>
      <c r="FQ61" s="8">
        <f t="shared" si="84"/>
        <v>1713.030399860741</v>
      </c>
      <c r="FR61" s="8">
        <f t="shared" si="65"/>
        <v>753.86106189434054</v>
      </c>
      <c r="FS61" s="12">
        <f t="shared" si="65"/>
        <v>11709.026949819849</v>
      </c>
      <c r="FT61" s="14">
        <f t="shared" si="68"/>
        <v>3213.0465577626173</v>
      </c>
      <c r="FU61" s="14">
        <f t="shared" si="68"/>
        <v>938.15449306751498</v>
      </c>
      <c r="FV61" s="14">
        <f t="shared" si="68"/>
        <v>0</v>
      </c>
      <c r="FW61" s="15">
        <f t="shared" si="68"/>
        <v>4151.2010508301319</v>
      </c>
      <c r="FX61" s="14">
        <f t="shared" si="68"/>
        <v>6394.3347956666739</v>
      </c>
      <c r="FY61" s="14">
        <f t="shared" si="68"/>
        <v>818.93854289024137</v>
      </c>
      <c r="FZ61" s="14">
        <f t="shared" si="68"/>
        <v>205.83720494289349</v>
      </c>
      <c r="GA61" s="14">
        <f t="shared" si="68"/>
        <v>938.15449306751498</v>
      </c>
      <c r="GB61" s="15">
        <f t="shared" si="68"/>
        <v>8357.2650365673235</v>
      </c>
      <c r="GC61" s="14">
        <f t="shared" si="68"/>
        <v>4227.2443625094229</v>
      </c>
      <c r="GD61" s="14">
        <f t="shared" si="68"/>
        <v>938.15449306751498</v>
      </c>
      <c r="GE61" s="14">
        <f t="shared" si="86"/>
        <v>0</v>
      </c>
      <c r="GF61" s="15">
        <f t="shared" si="86"/>
        <v>5165.3988555769392</v>
      </c>
      <c r="GG61" s="14">
        <f t="shared" si="86"/>
        <v>7200.6039036613174</v>
      </c>
      <c r="GH61" s="14">
        <f t="shared" si="86"/>
        <v>900.24733347808319</v>
      </c>
      <c r="GI61" s="14">
        <f t="shared" si="86"/>
        <v>332.45711110721521</v>
      </c>
      <c r="GJ61" s="14">
        <f t="shared" si="86"/>
        <v>938.15449306751498</v>
      </c>
      <c r="GK61" s="15">
        <f t="shared" si="86"/>
        <v>9371.4628413141309</v>
      </c>
      <c r="GL61" s="14">
        <f t="shared" si="86"/>
        <v>9427.2679630321418</v>
      </c>
      <c r="GM61" s="14">
        <f t="shared" si="88"/>
        <v>938.15449306751498</v>
      </c>
      <c r="GN61" s="14">
        <f t="shared" si="88"/>
        <v>0</v>
      </c>
      <c r="GO61" s="15">
        <f t="shared" si="88"/>
        <v>10365.422456099655</v>
      </c>
      <c r="GP61" s="14">
        <f t="shared" si="54"/>
        <v>10562.309560639183</v>
      </c>
      <c r="GQ61" s="14">
        <f t="shared" si="54"/>
        <v>939.21422396761204</v>
      </c>
      <c r="GR61" s="14">
        <f t="shared" si="54"/>
        <v>2131.8081641625386</v>
      </c>
      <c r="GS61" s="14">
        <f t="shared" si="54"/>
        <v>938.15449306751498</v>
      </c>
      <c r="GT61" s="15">
        <f t="shared" si="54"/>
        <v>14571.486441836849</v>
      </c>
      <c r="GU61" s="14">
        <f t="shared" si="72"/>
        <v>3481.9099977731366</v>
      </c>
      <c r="GV61" s="14">
        <f t="shared" si="72"/>
        <v>1016.6580067057049</v>
      </c>
      <c r="GW61" s="14">
        <f t="shared" si="72"/>
        <v>0</v>
      </c>
      <c r="GX61" s="15">
        <f t="shared" si="72"/>
        <v>4498.5680044788405</v>
      </c>
      <c r="GY61" s="14">
        <f t="shared" si="72"/>
        <v>6929.404181943808</v>
      </c>
      <c r="GZ61" s="14">
        <f t="shared" si="72"/>
        <v>887.46622521302572</v>
      </c>
      <c r="HA61" s="14">
        <f t="shared" si="72"/>
        <v>223.06138704177775</v>
      </c>
      <c r="HB61" s="14">
        <f t="shared" si="72"/>
        <v>1016.6580067057049</v>
      </c>
      <c r="HC61" s="15">
        <f t="shared" si="72"/>
        <v>9056.5898009043158</v>
      </c>
      <c r="HD61" s="14">
        <f t="shared" si="72"/>
        <v>4580.9745188071847</v>
      </c>
      <c r="HE61" s="14">
        <f t="shared" si="72"/>
        <v>1016.6580067057049</v>
      </c>
      <c r="HF61" s="14">
        <f t="shared" si="89"/>
        <v>0</v>
      </c>
      <c r="HG61" s="15">
        <f t="shared" si="89"/>
        <v>5597.6325255128913</v>
      </c>
      <c r="HH61" s="14">
        <f t="shared" si="89"/>
        <v>7803.1408108885998</v>
      </c>
      <c r="HI61" s="14">
        <f t="shared" si="89"/>
        <v>975.57882668487935</v>
      </c>
      <c r="HJ61" s="14">
        <f t="shared" si="89"/>
        <v>360.2766776591821</v>
      </c>
      <c r="HK61" s="14">
        <f t="shared" si="89"/>
        <v>1016.6580067057049</v>
      </c>
      <c r="HL61" s="15">
        <f t="shared" si="89"/>
        <v>10155.654321938366</v>
      </c>
      <c r="HM61" s="14">
        <f t="shared" si="89"/>
        <v>10216.129141628559</v>
      </c>
      <c r="HN61" s="14">
        <f t="shared" si="90"/>
        <v>1016.6580067057049</v>
      </c>
      <c r="HO61" s="14">
        <f t="shared" si="90"/>
        <v>0</v>
      </c>
      <c r="HP61" s="15">
        <f t="shared" si="90"/>
        <v>11232.787148334262</v>
      </c>
      <c r="HQ61" s="14">
        <f t="shared" si="59"/>
        <v>11446.149502537484</v>
      </c>
      <c r="HR61" s="14">
        <f t="shared" si="59"/>
        <v>1017.806414470629</v>
      </c>
      <c r="HS61" s="14">
        <f t="shared" si="59"/>
        <v>2310.1950210459227</v>
      </c>
      <c r="HT61" s="14">
        <f t="shared" si="59"/>
        <v>1016.6580067057049</v>
      </c>
      <c r="HU61" s="15">
        <f t="shared" si="59"/>
        <v>15790.808944759739</v>
      </c>
    </row>
    <row r="62" spans="1:229" x14ac:dyDescent="0.3">
      <c r="A62" s="5" t="str">
        <f>[1]Download!A62</f>
        <v>FY2018</v>
      </c>
      <c r="B62" s="1" t="s">
        <v>181</v>
      </c>
      <c r="C62" s="6">
        <f>[1]Download!C62</f>
        <v>738300</v>
      </c>
      <c r="D62" s="17">
        <f>[1]Download!D62</f>
        <v>1.051621627613115</v>
      </c>
      <c r="E62" s="20">
        <v>61</v>
      </c>
      <c r="F62" s="7">
        <f>[1]Download!F62</f>
        <v>1940.2</v>
      </c>
      <c r="G62" s="8">
        <f>[1]Download!G62+[1]Download!H62</f>
        <v>497.49999999999994</v>
      </c>
      <c r="H62" s="8">
        <f t="shared" si="6"/>
        <v>2437.6999999999998</v>
      </c>
      <c r="I62" s="8">
        <f>[1]Download!K62</f>
        <v>726</v>
      </c>
      <c r="J62" s="8">
        <f>[1]Download!J62</f>
        <v>0</v>
      </c>
      <c r="K62" s="8">
        <f t="shared" si="7"/>
        <v>3163.7</v>
      </c>
      <c r="L62" s="7">
        <f>[1]Download!N62/1000</f>
        <v>3860.0749999999998</v>
      </c>
      <c r="M62" s="8">
        <f>[1]Download!R62/1000</f>
        <v>485.03870000000001</v>
      </c>
      <c r="N62" s="8">
        <f>[1]Download!AD62/1000</f>
        <v>129.6352</v>
      </c>
      <c r="O62" s="8">
        <f>[1]Download!V62/1000</f>
        <v>726</v>
      </c>
      <c r="P62" s="8">
        <f t="shared" si="8"/>
        <v>5200.7488999999996</v>
      </c>
      <c r="Q62" s="8">
        <f>[1]Download!Z62/1000</f>
        <v>4.3773999999999997</v>
      </c>
      <c r="R62" s="8">
        <f t="shared" si="9"/>
        <v>-2041.4263000000001</v>
      </c>
      <c r="S62" s="8">
        <f t="shared" si="0"/>
        <v>-2037.0489</v>
      </c>
      <c r="T62" s="7">
        <f>[1]Download!O62/1000</f>
        <v>819.51800000000003</v>
      </c>
      <c r="U62" s="8">
        <f>[1]Download!S62/1000</f>
        <v>155.75299999999999</v>
      </c>
      <c r="V62" s="8">
        <f>[1]Download!AE62/1000</f>
        <v>62.15</v>
      </c>
      <c r="W62" s="8">
        <f t="shared" si="30"/>
        <v>1037.421</v>
      </c>
      <c r="X62" s="8">
        <f t="shared" si="31"/>
        <v>3475.1210000000001</v>
      </c>
      <c r="Y62" s="7">
        <f>[1]Download!Q62/1000</f>
        <v>588.74590000000001</v>
      </c>
      <c r="Z62" s="8">
        <f>[1]Download!U62/1000</f>
        <v>78.952699999999993</v>
      </c>
      <c r="AA62" s="8">
        <f>[1]Download!AG62/1000</f>
        <v>76.743929999999992</v>
      </c>
      <c r="AB62" s="8">
        <f t="shared" si="32"/>
        <v>744.44252999999992</v>
      </c>
      <c r="AC62" s="8">
        <f t="shared" si="33"/>
        <v>4219.5635300000004</v>
      </c>
      <c r="AD62" s="7">
        <f>[1]Download!P62/1000</f>
        <v>2791.0929999999998</v>
      </c>
      <c r="AE62" s="8">
        <f>[1]Download!T62/1000</f>
        <v>93.369799999999998</v>
      </c>
      <c r="AF62" s="8">
        <f>[1]Download!AF62/1000</f>
        <v>1188.3710000000001</v>
      </c>
      <c r="AG62" s="8">
        <f t="shared" si="34"/>
        <v>4072.8337999999999</v>
      </c>
      <c r="AH62" s="8">
        <f t="shared" si="35"/>
        <v>8292.3973299999998</v>
      </c>
      <c r="AI62" s="7">
        <f t="shared" si="44"/>
        <v>2040.3562818949656</v>
      </c>
      <c r="AJ62" s="8">
        <f t="shared" si="45"/>
        <v>523.18175973752466</v>
      </c>
      <c r="AK62" s="8">
        <f t="shared" si="46"/>
        <v>2563.5380416324901</v>
      </c>
      <c r="AL62" s="8">
        <f t="shared" si="47"/>
        <v>763.47730164712141</v>
      </c>
      <c r="AM62" s="8">
        <f t="shared" si="48"/>
        <v>0</v>
      </c>
      <c r="AN62" s="8">
        <f t="shared" si="49"/>
        <v>3327.0153432796114</v>
      </c>
      <c r="AO62" s="7">
        <f t="shared" si="79"/>
        <v>4059.3383542086945</v>
      </c>
      <c r="AP62" s="8">
        <f t="shared" si="78"/>
        <v>510.07718714934941</v>
      </c>
      <c r="AQ62" s="8">
        <f t="shared" si="78"/>
        <v>136.32718001995167</v>
      </c>
      <c r="AR62" s="8">
        <f t="shared" si="78"/>
        <v>763.47730164712141</v>
      </c>
      <c r="AS62" s="8">
        <f t="shared" si="78"/>
        <v>5469.2200230251165</v>
      </c>
      <c r="AT62" s="8">
        <f t="shared" si="78"/>
        <v>4.603368512713649</v>
      </c>
      <c r="AU62" s="8">
        <f t="shared" si="78"/>
        <v>-2146.8080482582191</v>
      </c>
      <c r="AV62" s="8">
        <f t="shared" si="78"/>
        <v>-2142.2046797455055</v>
      </c>
      <c r="AW62" s="7">
        <f t="shared" si="78"/>
        <v>861.82285301824481</v>
      </c>
      <c r="AX62" s="8">
        <f t="shared" si="78"/>
        <v>163.79322336562547</v>
      </c>
      <c r="AY62" s="8">
        <f t="shared" si="78"/>
        <v>65.358284156155094</v>
      </c>
      <c r="AZ62" s="8">
        <f t="shared" si="78"/>
        <v>1090.9743605400254</v>
      </c>
      <c r="BA62" s="8">
        <f t="shared" si="78"/>
        <v>3654.5124021725155</v>
      </c>
      <c r="BB62" s="7">
        <f t="shared" si="78"/>
        <v>619.13792160854825</v>
      </c>
      <c r="BC62" s="8">
        <f t="shared" si="78"/>
        <v>83.028366878449972</v>
      </c>
      <c r="BD62" s="8">
        <f t="shared" si="78"/>
        <v>80.705576576026957</v>
      </c>
      <c r="BE62" s="8">
        <f t="shared" si="73"/>
        <v>782.8718650630251</v>
      </c>
      <c r="BF62" s="8">
        <f t="shared" si="71"/>
        <v>4437.3842672355413</v>
      </c>
      <c r="BG62" s="7">
        <f t="shared" si="62"/>
        <v>2935.1737634795718</v>
      </c>
      <c r="BH62" s="8">
        <f t="shared" si="62"/>
        <v>98.189701045911022</v>
      </c>
      <c r="BI62" s="8">
        <f t="shared" si="62"/>
        <v>1249.7166452282252</v>
      </c>
      <c r="BJ62" s="8">
        <f t="shared" si="62"/>
        <v>4283.0801097537078</v>
      </c>
      <c r="BK62" s="8">
        <f t="shared" si="62"/>
        <v>8720.4643769892482</v>
      </c>
      <c r="BL62" s="7">
        <f t="shared" si="82"/>
        <v>2627.9290261411352</v>
      </c>
      <c r="BM62" s="8">
        <f t="shared" si="82"/>
        <v>673.8453203304889</v>
      </c>
      <c r="BN62" s="8">
        <f t="shared" si="82"/>
        <v>3301.7743464716241</v>
      </c>
      <c r="BO62" s="8">
        <f t="shared" si="82"/>
        <v>983.34010564811058</v>
      </c>
      <c r="BP62" s="8">
        <f t="shared" si="82"/>
        <v>0</v>
      </c>
      <c r="BQ62" s="8">
        <f t="shared" si="82"/>
        <v>4285.1144521197348</v>
      </c>
      <c r="BR62" s="7">
        <f t="shared" si="82"/>
        <v>5228.3285927129891</v>
      </c>
      <c r="BS62" s="8">
        <f t="shared" si="82"/>
        <v>656.96695110388725</v>
      </c>
      <c r="BT62" s="8">
        <f t="shared" si="82"/>
        <v>175.58607612081809</v>
      </c>
      <c r="BU62" s="8">
        <f t="shared" si="82"/>
        <v>983.34010564811058</v>
      </c>
      <c r="BV62" s="8">
        <f t="shared" si="82"/>
        <v>7044.221725585805</v>
      </c>
      <c r="BW62" s="8">
        <f t="shared" si="82"/>
        <v>5.9290261411350391</v>
      </c>
      <c r="BX62" s="8">
        <f t="shared" si="82"/>
        <v>-2765.0362996072058</v>
      </c>
      <c r="BY62" s="8">
        <f t="shared" si="82"/>
        <v>-2759.1072734660706</v>
      </c>
      <c r="BZ62" s="7">
        <f t="shared" si="82"/>
        <v>1110.0067723147772</v>
      </c>
      <c r="CA62" s="8">
        <f t="shared" si="81"/>
        <v>210.96166869836108</v>
      </c>
      <c r="CB62" s="8">
        <f t="shared" si="77"/>
        <v>84.179872680482177</v>
      </c>
      <c r="CC62" s="8">
        <f t="shared" si="77"/>
        <v>1405.1483136936206</v>
      </c>
      <c r="CD62" s="8">
        <f t="shared" si="77"/>
        <v>4706.9226601652445</v>
      </c>
      <c r="CE62" s="7">
        <f t="shared" si="77"/>
        <v>797.43451171610457</v>
      </c>
      <c r="CF62" s="8">
        <f t="shared" si="77"/>
        <v>106.93850738182309</v>
      </c>
      <c r="CG62" s="8">
        <f t="shared" si="77"/>
        <v>103.94681023973993</v>
      </c>
      <c r="CH62" s="8">
        <f t="shared" si="77"/>
        <v>1008.3198293376674</v>
      </c>
      <c r="CI62" s="8">
        <f t="shared" si="77"/>
        <v>5715.2424895029126</v>
      </c>
      <c r="CJ62" s="7">
        <f t="shared" si="76"/>
        <v>3780.4320736827844</v>
      </c>
      <c r="CK62" s="8">
        <f t="shared" si="76"/>
        <v>126.46593525667072</v>
      </c>
      <c r="CL62" s="8">
        <f t="shared" si="76"/>
        <v>1609.6044968170122</v>
      </c>
      <c r="CM62" s="8">
        <f t="shared" si="76"/>
        <v>5516.5025057564671</v>
      </c>
      <c r="CN62" s="8">
        <f t="shared" si="76"/>
        <v>11231.74499525938</v>
      </c>
      <c r="CO62" s="7">
        <f t="shared" si="80"/>
        <v>2763.5869997222885</v>
      </c>
      <c r="CP62" s="8">
        <f t="shared" si="80"/>
        <v>708.63031252542953</v>
      </c>
      <c r="CQ62" s="8">
        <f t="shared" si="80"/>
        <v>3472.2173122477184</v>
      </c>
      <c r="CR62" s="8">
        <f t="shared" si="80"/>
        <v>1034.1017223989184</v>
      </c>
      <c r="CS62" s="8">
        <f t="shared" si="80"/>
        <v>0</v>
      </c>
      <c r="CT62" s="8">
        <f t="shared" si="80"/>
        <v>4506.3190346466372</v>
      </c>
      <c r="CU62" s="7">
        <f t="shared" si="80"/>
        <v>5498.22342436502</v>
      </c>
      <c r="CV62" s="8">
        <f t="shared" si="80"/>
        <v>690.88065440789558</v>
      </c>
      <c r="CW62" s="8">
        <f t="shared" si="80"/>
        <v>184.65011515637502</v>
      </c>
      <c r="CX62" s="8">
        <f t="shared" si="80"/>
        <v>1034.1017223989184</v>
      </c>
      <c r="CY62" s="8">
        <f t="shared" si="80"/>
        <v>7407.8559163282098</v>
      </c>
      <c r="CZ62" s="8">
        <f t="shared" si="80"/>
        <v>6.2350921207011361</v>
      </c>
      <c r="DA62" s="8">
        <f t="shared" si="80"/>
        <v>-2907.7719738022743</v>
      </c>
      <c r="DB62" s="8">
        <f t="shared" si="80"/>
        <v>-2901.536881681573</v>
      </c>
      <c r="DC62" s="7">
        <f t="shared" si="80"/>
        <v>1167.3071285632464</v>
      </c>
      <c r="DD62" s="8">
        <f t="shared" si="67"/>
        <v>221.8518534005492</v>
      </c>
      <c r="DE62" s="8">
        <f t="shared" si="67"/>
        <v>88.525374720513454</v>
      </c>
      <c r="DF62" s="8">
        <f t="shared" si="67"/>
        <v>1477.684356684309</v>
      </c>
      <c r="DG62" s="8">
        <f t="shared" si="67"/>
        <v>4949.901668932027</v>
      </c>
      <c r="DH62" s="7">
        <f t="shared" si="83"/>
        <v>838.59937912575947</v>
      </c>
      <c r="DI62" s="8">
        <f t="shared" si="83"/>
        <v>112.45884718738991</v>
      </c>
      <c r="DJ62" s="8">
        <f t="shared" si="83"/>
        <v>109.31271376950691</v>
      </c>
      <c r="DK62" s="8">
        <f t="shared" si="83"/>
        <v>1060.370940082656</v>
      </c>
      <c r="DL62" s="8">
        <f t="shared" si="83"/>
        <v>6010.2726090146843</v>
      </c>
      <c r="DM62" s="7">
        <f t="shared" si="83"/>
        <v>3975.5841304071132</v>
      </c>
      <c r="DN62" s="8">
        <f t="shared" si="83"/>
        <v>132.99431267223488</v>
      </c>
      <c r="DO62" s="8">
        <f t="shared" si="87"/>
        <v>1692.6949007560952</v>
      </c>
      <c r="DP62" s="8">
        <f t="shared" si="87"/>
        <v>5801.2733438354426</v>
      </c>
      <c r="DQ62" s="12">
        <f t="shared" si="87"/>
        <v>11811.545952850127</v>
      </c>
      <c r="DR62" s="11">
        <f t="shared" si="11"/>
        <v>3475.1210000000001</v>
      </c>
      <c r="DS62" s="11">
        <f t="shared" si="12"/>
        <v>726</v>
      </c>
      <c r="DT62" s="11">
        <f t="shared" si="12"/>
        <v>0</v>
      </c>
      <c r="DU62" s="12">
        <f t="shared" si="13"/>
        <v>4201.1210000000001</v>
      </c>
      <c r="DV62" s="8">
        <f t="shared" si="14"/>
        <v>4679.5929999999998</v>
      </c>
      <c r="DW62" s="8">
        <f t="shared" si="14"/>
        <v>640.79169999999999</v>
      </c>
      <c r="DX62" s="8">
        <f t="shared" si="14"/>
        <v>191.7852</v>
      </c>
      <c r="DY62" s="8">
        <f t="shared" si="15"/>
        <v>726</v>
      </c>
      <c r="DZ62" s="12">
        <f t="shared" si="16"/>
        <v>6238.1698999999999</v>
      </c>
      <c r="EA62" s="11">
        <f t="shared" si="17"/>
        <v>4219.5635300000004</v>
      </c>
      <c r="EB62" s="11">
        <f t="shared" si="18"/>
        <v>726</v>
      </c>
      <c r="EC62" s="11">
        <f t="shared" si="18"/>
        <v>0</v>
      </c>
      <c r="ED62" s="12">
        <f t="shared" si="19"/>
        <v>4945.5635300000004</v>
      </c>
      <c r="EE62" s="8">
        <f t="shared" si="20"/>
        <v>5268.3388999999997</v>
      </c>
      <c r="EF62" s="8">
        <f t="shared" si="20"/>
        <v>719.74440000000004</v>
      </c>
      <c r="EG62" s="8">
        <f t="shared" si="20"/>
        <v>268.52913000000001</v>
      </c>
      <c r="EH62" s="8">
        <f t="shared" si="21"/>
        <v>726</v>
      </c>
      <c r="EI62" s="12">
        <f t="shared" si="22"/>
        <v>6982.6124300000001</v>
      </c>
      <c r="EJ62" s="11">
        <f t="shared" si="23"/>
        <v>8292.3973299999998</v>
      </c>
      <c r="EK62" s="11">
        <f t="shared" si="24"/>
        <v>726</v>
      </c>
      <c r="EL62" s="11">
        <f t="shared" si="24"/>
        <v>0</v>
      </c>
      <c r="EM62" s="12">
        <f t="shared" si="25"/>
        <v>9018.3973299999998</v>
      </c>
      <c r="EN62" s="8">
        <f t="shared" si="26"/>
        <v>8059.4318999999996</v>
      </c>
      <c r="EO62" s="8">
        <f t="shared" si="26"/>
        <v>813.11419999999998</v>
      </c>
      <c r="EP62" s="8">
        <f t="shared" si="26"/>
        <v>1456.90013</v>
      </c>
      <c r="EQ62" s="8">
        <f t="shared" si="27"/>
        <v>726</v>
      </c>
      <c r="ER62" s="12">
        <f t="shared" si="28"/>
        <v>11055.44623</v>
      </c>
      <c r="ES62" s="8">
        <f t="shared" si="50"/>
        <v>3654.5124021725155</v>
      </c>
      <c r="ET62" s="8">
        <f t="shared" si="50"/>
        <v>763.47730164712141</v>
      </c>
      <c r="EU62" s="8">
        <f t="shared" si="50"/>
        <v>0</v>
      </c>
      <c r="EV62" s="12">
        <f t="shared" si="50"/>
        <v>4417.9897038196368</v>
      </c>
      <c r="EW62" s="14">
        <f t="shared" si="51"/>
        <v>5199.7679560034585</v>
      </c>
      <c r="EX62" s="14">
        <f t="shared" si="51"/>
        <v>1265.1244795051987</v>
      </c>
      <c r="EY62" s="14">
        <f t="shared" si="51"/>
        <v>209.135109721253</v>
      </c>
      <c r="EZ62" s="14">
        <f t="shared" si="51"/>
        <v>1443.8764947128068</v>
      </c>
      <c r="FA62" s="15">
        <f t="shared" si="51"/>
        <v>8117.9040399427167</v>
      </c>
      <c r="FB62" s="14">
        <f t="shared" si="85"/>
        <v>4437.3842672355413</v>
      </c>
      <c r="FC62" s="14">
        <f t="shared" si="85"/>
        <v>763.47730164712141</v>
      </c>
      <c r="FD62" s="14">
        <f t="shared" si="85"/>
        <v>0</v>
      </c>
      <c r="FE62" s="15">
        <f t="shared" si="85"/>
        <v>5200.8615688826631</v>
      </c>
      <c r="FF62" s="14">
        <f t="shared" si="85"/>
        <v>5540.299128835487</v>
      </c>
      <c r="FG62" s="14">
        <f t="shared" si="85"/>
        <v>756.89877739342489</v>
      </c>
      <c r="FH62" s="14">
        <f t="shared" si="85"/>
        <v>282.39104075213373</v>
      </c>
      <c r="FI62" s="14">
        <f t="shared" si="85"/>
        <v>763.47730164712141</v>
      </c>
      <c r="FJ62" s="15">
        <f t="shared" si="85"/>
        <v>7343.0662486281681</v>
      </c>
      <c r="FK62" s="14">
        <f t="shared" si="85"/>
        <v>8720.4643769892482</v>
      </c>
      <c r="FL62" s="8">
        <f t="shared" si="85"/>
        <v>763.47730164712141</v>
      </c>
      <c r="FM62" s="8">
        <f t="shared" si="85"/>
        <v>0</v>
      </c>
      <c r="FN62" s="12">
        <f t="shared" si="85"/>
        <v>9483.941678636369</v>
      </c>
      <c r="FO62" s="8">
        <f t="shared" si="85"/>
        <v>8475.4728923150597</v>
      </c>
      <c r="FP62" s="8">
        <f t="shared" si="85"/>
        <v>855.08847843933586</v>
      </c>
      <c r="FQ62" s="8">
        <f t="shared" si="84"/>
        <v>1532.1076859803588</v>
      </c>
      <c r="FR62" s="8">
        <f t="shared" si="65"/>
        <v>763.47730164712141</v>
      </c>
      <c r="FS62" s="12">
        <f t="shared" si="65"/>
        <v>11626.146358381875</v>
      </c>
      <c r="FT62" s="14">
        <f t="shared" si="68"/>
        <v>4706.9226601652445</v>
      </c>
      <c r="FU62" s="14">
        <f t="shared" si="68"/>
        <v>983.34010564811058</v>
      </c>
      <c r="FV62" s="14">
        <f t="shared" si="68"/>
        <v>0</v>
      </c>
      <c r="FW62" s="15">
        <f t="shared" si="68"/>
        <v>5690.2627658133551</v>
      </c>
      <c r="FX62" s="14">
        <f t="shared" si="68"/>
        <v>6338.3353650277659</v>
      </c>
      <c r="FY62" s="14">
        <f t="shared" si="68"/>
        <v>867.92861980224836</v>
      </c>
      <c r="FZ62" s="14">
        <f t="shared" si="68"/>
        <v>259.76594880130028</v>
      </c>
      <c r="GA62" s="14">
        <f t="shared" si="68"/>
        <v>983.34010564811058</v>
      </c>
      <c r="GB62" s="15">
        <f t="shared" si="68"/>
        <v>8449.3700392794271</v>
      </c>
      <c r="GC62" s="14">
        <f t="shared" si="68"/>
        <v>5715.2424895029126</v>
      </c>
      <c r="GD62" s="14">
        <f t="shared" si="68"/>
        <v>983.34010564811058</v>
      </c>
      <c r="GE62" s="14">
        <f t="shared" si="86"/>
        <v>0</v>
      </c>
      <c r="GF62" s="15">
        <f t="shared" si="86"/>
        <v>6698.5825951510233</v>
      </c>
      <c r="GG62" s="14">
        <f t="shared" si="86"/>
        <v>7135.7698767438706</v>
      </c>
      <c r="GH62" s="14">
        <f t="shared" si="86"/>
        <v>974.86712718407159</v>
      </c>
      <c r="GI62" s="14">
        <f t="shared" si="86"/>
        <v>363.71275904104021</v>
      </c>
      <c r="GJ62" s="14">
        <f t="shared" si="86"/>
        <v>983.34010564811058</v>
      </c>
      <c r="GK62" s="15">
        <f t="shared" si="86"/>
        <v>9457.6898686170935</v>
      </c>
      <c r="GL62" s="14">
        <f t="shared" si="86"/>
        <v>11231.74499525938</v>
      </c>
      <c r="GM62" s="14">
        <f t="shared" si="88"/>
        <v>983.34010564811058</v>
      </c>
      <c r="GN62" s="14">
        <f t="shared" si="88"/>
        <v>0</v>
      </c>
      <c r="GO62" s="15">
        <f t="shared" si="88"/>
        <v>12215.085100907489</v>
      </c>
      <c r="GP62" s="14">
        <f t="shared" si="54"/>
        <v>10916.201950426654</v>
      </c>
      <c r="GQ62" s="14">
        <f t="shared" si="54"/>
        <v>1101.3330624407422</v>
      </c>
      <c r="GR62" s="14">
        <f t="shared" si="54"/>
        <v>1973.3172558580522</v>
      </c>
      <c r="GS62" s="14">
        <f t="shared" si="54"/>
        <v>983.34010564811058</v>
      </c>
      <c r="GT62" s="15">
        <f t="shared" si="54"/>
        <v>14974.192374373561</v>
      </c>
      <c r="GU62" s="14">
        <f t="shared" si="72"/>
        <v>4949.901668932027</v>
      </c>
      <c r="GV62" s="14">
        <f t="shared" si="72"/>
        <v>1034.1017223989184</v>
      </c>
      <c r="GW62" s="14">
        <f t="shared" si="72"/>
        <v>0</v>
      </c>
      <c r="GX62" s="15">
        <f t="shared" si="72"/>
        <v>5984.0033913309453</v>
      </c>
      <c r="GY62" s="14">
        <f t="shared" si="72"/>
        <v>6665.5305529282659</v>
      </c>
      <c r="GZ62" s="14">
        <f t="shared" si="72"/>
        <v>912.73250780844489</v>
      </c>
      <c r="HA62" s="14">
        <f t="shared" si="72"/>
        <v>273.17548987688849</v>
      </c>
      <c r="HB62" s="14">
        <f t="shared" si="72"/>
        <v>1034.1017223989184</v>
      </c>
      <c r="HC62" s="15">
        <f t="shared" si="72"/>
        <v>8885.5402730125206</v>
      </c>
      <c r="HD62" s="14">
        <f t="shared" si="72"/>
        <v>6010.2726090146843</v>
      </c>
      <c r="HE62" s="14">
        <f t="shared" si="72"/>
        <v>1034.1017223989184</v>
      </c>
      <c r="HF62" s="14">
        <f t="shared" si="89"/>
        <v>0</v>
      </c>
      <c r="HG62" s="15">
        <f t="shared" si="89"/>
        <v>7044.3743314136027</v>
      </c>
      <c r="HH62" s="14">
        <f t="shared" si="89"/>
        <v>7504.1299320540256</v>
      </c>
      <c r="HI62" s="14">
        <f t="shared" si="89"/>
        <v>1025.1913549958349</v>
      </c>
      <c r="HJ62" s="14">
        <f t="shared" si="89"/>
        <v>382.48820364639539</v>
      </c>
      <c r="HK62" s="14">
        <f t="shared" si="89"/>
        <v>1034.1017223989184</v>
      </c>
      <c r="HL62" s="15">
        <f t="shared" si="89"/>
        <v>9945.9112130951744</v>
      </c>
      <c r="HM62" s="14">
        <f t="shared" si="89"/>
        <v>11811.545952850127</v>
      </c>
      <c r="HN62" s="14">
        <f t="shared" si="90"/>
        <v>1034.1017223989184</v>
      </c>
      <c r="HO62" s="14">
        <f t="shared" si="90"/>
        <v>0</v>
      </c>
      <c r="HP62" s="15">
        <f t="shared" si="90"/>
        <v>12845.647675249043</v>
      </c>
      <c r="HQ62" s="14">
        <f t="shared" si="59"/>
        <v>11479.714062461137</v>
      </c>
      <c r="HR62" s="14">
        <f t="shared" si="59"/>
        <v>1158.1856676680698</v>
      </c>
      <c r="HS62" s="14">
        <f t="shared" si="59"/>
        <v>2075.1831044024907</v>
      </c>
      <c r="HT62" s="14">
        <f t="shared" si="59"/>
        <v>1034.1017223989184</v>
      </c>
      <c r="HU62" s="15">
        <f t="shared" si="59"/>
        <v>15747.184556930619</v>
      </c>
    </row>
    <row r="63" spans="1:229" x14ac:dyDescent="0.3">
      <c r="A63" s="5" t="str">
        <f>[1]Download!A63</f>
        <v>FY2019</v>
      </c>
      <c r="B63" s="1" t="s">
        <v>181</v>
      </c>
      <c r="C63" s="6">
        <f>[1]Download!C63</f>
        <v>736012</v>
      </c>
      <c r="D63" s="17">
        <f>[1]Download!D63</f>
        <v>1.0372229704910003</v>
      </c>
      <c r="E63" s="19">
        <v>69.459999999999994</v>
      </c>
      <c r="F63" s="7">
        <f>[1]Download!F63</f>
        <v>2043.8</v>
      </c>
      <c r="G63" s="8">
        <f>[1]Download!G63+[1]Download!H63</f>
        <v>598.69999999999982</v>
      </c>
      <c r="H63" s="8">
        <f t="shared" si="6"/>
        <v>2642.5</v>
      </c>
      <c r="I63" s="8">
        <f>[1]Download!K63</f>
        <v>0</v>
      </c>
      <c r="J63" s="8">
        <f>[1]Download!J63</f>
        <v>2722.6000000000004</v>
      </c>
      <c r="K63" s="8">
        <f t="shared" si="7"/>
        <v>5365.1</v>
      </c>
      <c r="L63" s="7">
        <f>[1]Download!N63/1000</f>
        <v>4006.8850000000002</v>
      </c>
      <c r="M63" s="8">
        <f>[1]Download!R63/1000</f>
        <v>657.13990000000001</v>
      </c>
      <c r="N63" s="8">
        <f>[1]Download!AD63/1000</f>
        <v>167.96089999999998</v>
      </c>
      <c r="O63" s="8">
        <f>[1]Download!V63/1000</f>
        <v>1023.487</v>
      </c>
      <c r="P63" s="8">
        <f t="shared" si="8"/>
        <v>5855.4728000000005</v>
      </c>
      <c r="Q63" s="8">
        <f>[1]Download!Z63/1000</f>
        <v>27.989799999999999</v>
      </c>
      <c r="R63" s="8">
        <f t="shared" si="9"/>
        <v>-518.3625999999997</v>
      </c>
      <c r="S63" s="8">
        <f t="shared" si="0"/>
        <v>-490.37279999999976</v>
      </c>
      <c r="T63" s="7">
        <f>[1]Download!O63/1000</f>
        <v>790.84680000000003</v>
      </c>
      <c r="U63" s="8">
        <f>[1]Download!S63/1000</f>
        <v>140.7439</v>
      </c>
      <c r="V63" s="8">
        <f>[1]Download!AE63/1000</f>
        <v>124.4166</v>
      </c>
      <c r="W63" s="8">
        <f t="shared" si="30"/>
        <v>1056.0073</v>
      </c>
      <c r="X63" s="8">
        <f t="shared" si="31"/>
        <v>3698.5073000000002</v>
      </c>
      <c r="Y63" s="7">
        <f>[1]Download!Q63/1000</f>
        <v>612.85040000000004</v>
      </c>
      <c r="Z63" s="8">
        <f>[1]Download!U63/1000</f>
        <v>84.280299999999997</v>
      </c>
      <c r="AA63" s="8">
        <f>[1]Download!AG63/1000</f>
        <v>77.900000000000006</v>
      </c>
      <c r="AB63" s="8">
        <f t="shared" si="32"/>
        <v>775.03070000000002</v>
      </c>
      <c r="AC63" s="8">
        <f t="shared" si="33"/>
        <v>4473.5380000000005</v>
      </c>
      <c r="AD63" s="7">
        <f>[1]Download!P63/1000</f>
        <v>2755.2159999999999</v>
      </c>
      <c r="AE63" s="8">
        <f>[1]Download!T63/1000</f>
        <v>64.935299999999998</v>
      </c>
      <c r="AF63" s="8">
        <f>[1]Download!AF63/1000</f>
        <v>1223.5029999999999</v>
      </c>
      <c r="AG63" s="8">
        <f t="shared" si="34"/>
        <v>4043.6543000000001</v>
      </c>
      <c r="AH63" s="8">
        <f t="shared" si="35"/>
        <v>8517.1923000000006</v>
      </c>
      <c r="AI63" s="7">
        <f t="shared" si="44"/>
        <v>2119.8763070895066</v>
      </c>
      <c r="AJ63" s="8">
        <f t="shared" si="45"/>
        <v>620.9853924329617</v>
      </c>
      <c r="AK63" s="8">
        <f t="shared" si="46"/>
        <v>2740.8616995224684</v>
      </c>
      <c r="AL63" s="8">
        <f t="shared" si="47"/>
        <v>0</v>
      </c>
      <c r="AM63" s="8">
        <f t="shared" si="48"/>
        <v>2823.9432594587979</v>
      </c>
      <c r="AN63" s="8">
        <f t="shared" si="49"/>
        <v>5564.8049589812663</v>
      </c>
      <c r="AO63" s="7">
        <f t="shared" si="79"/>
        <v>4156.0331621158321</v>
      </c>
      <c r="AP63" s="8">
        <f t="shared" si="79"/>
        <v>681.60059910615894</v>
      </c>
      <c r="AQ63" s="8">
        <f t="shared" si="79"/>
        <v>174.21290362434183</v>
      </c>
      <c r="AR63" s="8">
        <f t="shared" si="79"/>
        <v>1061.5842263989225</v>
      </c>
      <c r="AS63" s="8">
        <f t="shared" si="79"/>
        <v>6073.4308912452552</v>
      </c>
      <c r="AT63" s="8">
        <f t="shared" si="79"/>
        <v>29.031663499448999</v>
      </c>
      <c r="AU63" s="8">
        <f t="shared" si="79"/>
        <v>-537.65759576343794</v>
      </c>
      <c r="AV63" s="8">
        <f t="shared" si="79"/>
        <v>-508.62593226398894</v>
      </c>
      <c r="AW63" s="7">
        <f t="shared" si="79"/>
        <v>820.28446709930211</v>
      </c>
      <c r="AX63" s="8">
        <f t="shared" si="79"/>
        <v>145.98280603648828</v>
      </c>
      <c r="AY63" s="8">
        <f t="shared" si="79"/>
        <v>129.04775543039059</v>
      </c>
      <c r="AZ63" s="8">
        <f t="shared" si="79"/>
        <v>1095.3150285661809</v>
      </c>
      <c r="BA63" s="8">
        <f t="shared" si="79"/>
        <v>3836.1767280886493</v>
      </c>
      <c r="BB63" s="7">
        <f t="shared" si="79"/>
        <v>635.66251235459777</v>
      </c>
      <c r="BC63" s="8">
        <f t="shared" si="79"/>
        <v>87.41746311987265</v>
      </c>
      <c r="BD63" s="8">
        <f t="shared" si="79"/>
        <v>80.799669401248934</v>
      </c>
      <c r="BE63" s="8">
        <f t="shared" si="73"/>
        <v>803.87964487571935</v>
      </c>
      <c r="BF63" s="8">
        <f t="shared" si="71"/>
        <v>4640.0563729643691</v>
      </c>
      <c r="BG63" s="7">
        <f t="shared" si="62"/>
        <v>2857.7733238643318</v>
      </c>
      <c r="BH63" s="8">
        <f t="shared" si="62"/>
        <v>67.352384755724245</v>
      </c>
      <c r="BI63" s="8">
        <f t="shared" si="62"/>
        <v>1269.0454160646502</v>
      </c>
      <c r="BJ63" s="8">
        <f t="shared" si="62"/>
        <v>4194.1711246847071</v>
      </c>
      <c r="BK63" s="8">
        <f t="shared" si="62"/>
        <v>8834.2274976490753</v>
      </c>
      <c r="BL63" s="7">
        <f t="shared" si="82"/>
        <v>2776.8568990722979</v>
      </c>
      <c r="BM63" s="8">
        <f t="shared" si="82"/>
        <v>813.43782438329777</v>
      </c>
      <c r="BN63" s="8">
        <f t="shared" si="82"/>
        <v>3590.2947234555959</v>
      </c>
      <c r="BO63" s="8">
        <f t="shared" si="82"/>
        <v>0</v>
      </c>
      <c r="BP63" s="8">
        <f t="shared" si="82"/>
        <v>3699.1244707966721</v>
      </c>
      <c r="BQ63" s="8">
        <f t="shared" si="82"/>
        <v>7289.4191942522684</v>
      </c>
      <c r="BR63" s="7">
        <f t="shared" si="82"/>
        <v>5444.0484666010889</v>
      </c>
      <c r="BS63" s="8">
        <f t="shared" si="82"/>
        <v>892.83856784943725</v>
      </c>
      <c r="BT63" s="8">
        <f t="shared" si="82"/>
        <v>228.20402384743724</v>
      </c>
      <c r="BU63" s="8">
        <f t="shared" si="82"/>
        <v>1390.5846643804718</v>
      </c>
      <c r="BV63" s="8">
        <f t="shared" si="82"/>
        <v>7955.6757226784348</v>
      </c>
      <c r="BW63" s="8">
        <f t="shared" si="82"/>
        <v>38.028999527181618</v>
      </c>
      <c r="BX63" s="8">
        <f t="shared" si="82"/>
        <v>-704.28552795334815</v>
      </c>
      <c r="BY63" s="8">
        <f t="shared" si="82"/>
        <v>-666.2565284261666</v>
      </c>
      <c r="BZ63" s="7">
        <f t="shared" si="82"/>
        <v>1074.5025896316909</v>
      </c>
      <c r="CA63" s="8">
        <f t="shared" si="81"/>
        <v>191.22500720096954</v>
      </c>
      <c r="CB63" s="8">
        <f t="shared" si="77"/>
        <v>169.0415373662386</v>
      </c>
      <c r="CC63" s="8">
        <f t="shared" si="77"/>
        <v>1434.7691341988989</v>
      </c>
      <c r="CD63" s="8">
        <f t="shared" si="77"/>
        <v>5025.0638576544952</v>
      </c>
      <c r="CE63" s="7">
        <f t="shared" si="77"/>
        <v>832.66359787612168</v>
      </c>
      <c r="CF63" s="8">
        <f t="shared" si="77"/>
        <v>114.50941017266022</v>
      </c>
      <c r="CG63" s="8">
        <f t="shared" si="77"/>
        <v>105.84066564132108</v>
      </c>
      <c r="CH63" s="8">
        <f t="shared" si="77"/>
        <v>1053.0136736901029</v>
      </c>
      <c r="CI63" s="8">
        <f t="shared" si="77"/>
        <v>6078.0775313445984</v>
      </c>
      <c r="CJ63" s="7">
        <f t="shared" si="76"/>
        <v>3743.4389656690378</v>
      </c>
      <c r="CK63" s="8">
        <f t="shared" si="76"/>
        <v>88.22587131731548</v>
      </c>
      <c r="CL63" s="8">
        <f t="shared" si="76"/>
        <v>1662.341103134188</v>
      </c>
      <c r="CM63" s="8">
        <f t="shared" si="76"/>
        <v>5494.0059401205417</v>
      </c>
      <c r="CN63" s="8">
        <f t="shared" si="76"/>
        <v>11572.083471465139</v>
      </c>
      <c r="CO63" s="7">
        <f t="shared" si="80"/>
        <v>2880.2197614841966</v>
      </c>
      <c r="CP63" s="8">
        <f t="shared" si="80"/>
        <v>843.71639651658074</v>
      </c>
      <c r="CQ63" s="8">
        <f t="shared" si="80"/>
        <v>3723.9361580007776</v>
      </c>
      <c r="CR63" s="8">
        <f t="shared" si="80"/>
        <v>0</v>
      </c>
      <c r="CS63" s="8">
        <f t="shared" si="80"/>
        <v>3836.8168718156739</v>
      </c>
      <c r="CT63" s="8">
        <f t="shared" si="80"/>
        <v>7560.753029816452</v>
      </c>
      <c r="CU63" s="7">
        <f t="shared" si="80"/>
        <v>5646.6921220249569</v>
      </c>
      <c r="CV63" s="8">
        <f t="shared" si="80"/>
        <v>926.07267151372389</v>
      </c>
      <c r="CW63" s="8">
        <f t="shared" si="80"/>
        <v>236.69845549303793</v>
      </c>
      <c r="CX63" s="8">
        <f t="shared" si="80"/>
        <v>1442.3463563079438</v>
      </c>
      <c r="CY63" s="8">
        <f t="shared" si="80"/>
        <v>8251.8096053396621</v>
      </c>
      <c r="CZ63" s="8">
        <f t="shared" si="80"/>
        <v>39.444551854384166</v>
      </c>
      <c r="DA63" s="8">
        <f t="shared" si="80"/>
        <v>-730.50112737759423</v>
      </c>
      <c r="DB63" s="8">
        <f t="shared" si="80"/>
        <v>-691.05657552321009</v>
      </c>
      <c r="DC63" s="7">
        <f t="shared" si="80"/>
        <v>1114.4987678180546</v>
      </c>
      <c r="DD63" s="8">
        <f t="shared" si="67"/>
        <v>198.34297000115257</v>
      </c>
      <c r="DE63" s="8">
        <f t="shared" si="67"/>
        <v>175.33376552337543</v>
      </c>
      <c r="DF63" s="8">
        <f t="shared" si="67"/>
        <v>1488.1755033425825</v>
      </c>
      <c r="DG63" s="8">
        <f t="shared" si="67"/>
        <v>5212.1116613433605</v>
      </c>
      <c r="DH63" s="7">
        <f t="shared" si="83"/>
        <v>863.65781040879472</v>
      </c>
      <c r="DI63" s="8">
        <f t="shared" si="83"/>
        <v>118.77179056845901</v>
      </c>
      <c r="DJ63" s="8">
        <f t="shared" si="83"/>
        <v>109.78036961523581</v>
      </c>
      <c r="DK63" s="8">
        <f t="shared" si="83"/>
        <v>1092.2099705924895</v>
      </c>
      <c r="DL63" s="8">
        <f t="shared" si="83"/>
        <v>6304.3216319358507</v>
      </c>
      <c r="DM63" s="7">
        <f t="shared" si="83"/>
        <v>3882.7808838229971</v>
      </c>
      <c r="DN63" s="8">
        <f t="shared" si="83"/>
        <v>91.509900321902705</v>
      </c>
      <c r="DO63" s="8">
        <f t="shared" si="87"/>
        <v>1724.2183769621288</v>
      </c>
      <c r="DP63" s="8">
        <f t="shared" si="87"/>
        <v>5698.5091611070293</v>
      </c>
      <c r="DQ63" s="12">
        <f t="shared" si="87"/>
        <v>12002.830793042878</v>
      </c>
      <c r="DR63" s="11">
        <f t="shared" si="11"/>
        <v>3698.5073000000002</v>
      </c>
      <c r="DS63" s="11">
        <f t="shared" si="12"/>
        <v>0</v>
      </c>
      <c r="DT63" s="11">
        <f t="shared" si="12"/>
        <v>2722.6000000000004</v>
      </c>
      <c r="DU63" s="12">
        <f t="shared" si="13"/>
        <v>6421.1073000000006</v>
      </c>
      <c r="DV63" s="8">
        <f t="shared" si="14"/>
        <v>4797.7318000000005</v>
      </c>
      <c r="DW63" s="8">
        <f t="shared" si="14"/>
        <v>797.88380000000006</v>
      </c>
      <c r="DX63" s="8">
        <f t="shared" si="14"/>
        <v>292.3775</v>
      </c>
      <c r="DY63" s="8">
        <f t="shared" si="15"/>
        <v>1023.487</v>
      </c>
      <c r="DZ63" s="12">
        <f t="shared" si="16"/>
        <v>6911.4801000000007</v>
      </c>
      <c r="EA63" s="11">
        <f t="shared" si="17"/>
        <v>4473.5380000000005</v>
      </c>
      <c r="EB63" s="11">
        <f t="shared" si="18"/>
        <v>0</v>
      </c>
      <c r="EC63" s="11">
        <f t="shared" si="18"/>
        <v>2722.6000000000004</v>
      </c>
      <c r="ED63" s="12">
        <f t="shared" si="19"/>
        <v>7196.1380000000008</v>
      </c>
      <c r="EE63" s="8">
        <f t="shared" si="20"/>
        <v>5410.5822000000007</v>
      </c>
      <c r="EF63" s="8">
        <f t="shared" si="20"/>
        <v>882.16410000000008</v>
      </c>
      <c r="EG63" s="8">
        <f t="shared" si="20"/>
        <v>370.27750000000003</v>
      </c>
      <c r="EH63" s="8">
        <f t="shared" si="21"/>
        <v>1023.487</v>
      </c>
      <c r="EI63" s="12">
        <f t="shared" si="22"/>
        <v>7686.5108000000009</v>
      </c>
      <c r="EJ63" s="11">
        <f t="shared" si="23"/>
        <v>8517.1923000000006</v>
      </c>
      <c r="EK63" s="11">
        <f t="shared" si="24"/>
        <v>0</v>
      </c>
      <c r="EL63" s="11">
        <f t="shared" si="24"/>
        <v>2722.6000000000004</v>
      </c>
      <c r="EM63" s="12">
        <f t="shared" si="25"/>
        <v>11239.792300000001</v>
      </c>
      <c r="EN63" s="8">
        <f t="shared" si="26"/>
        <v>8165.7982000000011</v>
      </c>
      <c r="EO63" s="8">
        <f t="shared" si="26"/>
        <v>947.09940000000006</v>
      </c>
      <c r="EP63" s="8">
        <f t="shared" si="26"/>
        <v>1593.7804999999998</v>
      </c>
      <c r="EQ63" s="8">
        <f t="shared" si="27"/>
        <v>1023.487</v>
      </c>
      <c r="ER63" s="12">
        <f t="shared" si="28"/>
        <v>11730.1651</v>
      </c>
      <c r="ES63" s="8">
        <f t="shared" si="50"/>
        <v>3836.1767280886493</v>
      </c>
      <c r="ET63" s="8">
        <f t="shared" si="50"/>
        <v>0</v>
      </c>
      <c r="EU63" s="8">
        <f t="shared" si="50"/>
        <v>2823.9432594587979</v>
      </c>
      <c r="EV63" s="12">
        <f t="shared" si="50"/>
        <v>6660.1199875474476</v>
      </c>
      <c r="EW63" s="14">
        <f t="shared" si="51"/>
        <v>4917.947906550753</v>
      </c>
      <c r="EX63" s="14">
        <f t="shared" si="51"/>
        <v>629.8539599975511</v>
      </c>
      <c r="EY63" s="14">
        <f t="shared" si="51"/>
        <v>158.31148719725726</v>
      </c>
      <c r="EZ63" s="14">
        <f t="shared" si="51"/>
        <v>721.54415942206435</v>
      </c>
      <c r="FA63" s="15">
        <f t="shared" si="51"/>
        <v>6427.6575131676245</v>
      </c>
      <c r="FB63" s="14">
        <f t="shared" si="85"/>
        <v>4640.0563729643691</v>
      </c>
      <c r="FC63" s="14">
        <f t="shared" si="85"/>
        <v>0</v>
      </c>
      <c r="FD63" s="14">
        <f t="shared" si="85"/>
        <v>2823.9432594587979</v>
      </c>
      <c r="FE63" s="15">
        <f t="shared" si="85"/>
        <v>7463.999632423167</v>
      </c>
      <c r="FF63" s="14">
        <f t="shared" si="85"/>
        <v>5611.980141569732</v>
      </c>
      <c r="FG63" s="14">
        <f t="shared" si="85"/>
        <v>915.00086826251993</v>
      </c>
      <c r="FH63" s="14">
        <f t="shared" si="85"/>
        <v>384.06032845598139</v>
      </c>
      <c r="FI63" s="14">
        <f t="shared" si="85"/>
        <v>1061.5842263989225</v>
      </c>
      <c r="FJ63" s="15">
        <f t="shared" si="85"/>
        <v>7972.6255646871559</v>
      </c>
      <c r="FK63" s="14">
        <f t="shared" si="85"/>
        <v>8834.2274976490753</v>
      </c>
      <c r="FL63" s="8">
        <f t="shared" si="85"/>
        <v>0</v>
      </c>
      <c r="FM63" s="8">
        <f t="shared" si="85"/>
        <v>2823.9432594587979</v>
      </c>
      <c r="FN63" s="12">
        <f t="shared" si="85"/>
        <v>11658.170757107873</v>
      </c>
      <c r="FO63" s="8">
        <f t="shared" si="85"/>
        <v>8469.7534654340652</v>
      </c>
      <c r="FP63" s="8">
        <f t="shared" si="85"/>
        <v>982.35325301824412</v>
      </c>
      <c r="FQ63" s="8">
        <f t="shared" si="84"/>
        <v>1653.1057445206316</v>
      </c>
      <c r="FR63" s="8">
        <f t="shared" si="65"/>
        <v>1061.5842263989225</v>
      </c>
      <c r="FS63" s="12">
        <f t="shared" si="65"/>
        <v>12166.796689371862</v>
      </c>
      <c r="FT63" s="14">
        <f t="shared" si="68"/>
        <v>5025.0638576544952</v>
      </c>
      <c r="FU63" s="14">
        <f t="shared" si="68"/>
        <v>0</v>
      </c>
      <c r="FV63" s="14">
        <f t="shared" si="68"/>
        <v>3699.1244707966721</v>
      </c>
      <c r="FW63" s="15">
        <f t="shared" si="68"/>
        <v>8724.1883284511678</v>
      </c>
      <c r="FX63" s="14">
        <f t="shared" si="68"/>
        <v>6518.55105623278</v>
      </c>
      <c r="FY63" s="14">
        <f t="shared" si="68"/>
        <v>1084.0635750504071</v>
      </c>
      <c r="FZ63" s="14">
        <f t="shared" ref="FZ63:GD67" si="91">DX63/$C63*1000000</f>
        <v>397.24556121367584</v>
      </c>
      <c r="GA63" s="14">
        <f t="shared" si="91"/>
        <v>1390.5846643804718</v>
      </c>
      <c r="GB63" s="15">
        <f t="shared" si="91"/>
        <v>9390.444856877335</v>
      </c>
      <c r="GC63" s="14">
        <f t="shared" si="91"/>
        <v>6078.0775313445984</v>
      </c>
      <c r="GD63" s="14">
        <f t="shared" si="91"/>
        <v>0</v>
      </c>
      <c r="GE63" s="14">
        <f t="shared" si="86"/>
        <v>3699.1244707966721</v>
      </c>
      <c r="GF63" s="15">
        <f t="shared" si="86"/>
        <v>9777.20200214127</v>
      </c>
      <c r="GG63" s="14">
        <f t="shared" si="86"/>
        <v>7351.2146541089014</v>
      </c>
      <c r="GH63" s="14">
        <f t="shared" si="86"/>
        <v>1198.5729852230672</v>
      </c>
      <c r="GI63" s="14">
        <f t="shared" si="86"/>
        <v>503.08622685499694</v>
      </c>
      <c r="GJ63" s="14">
        <f t="shared" si="86"/>
        <v>1390.5846643804718</v>
      </c>
      <c r="GK63" s="15">
        <f t="shared" si="86"/>
        <v>10443.458530567437</v>
      </c>
      <c r="GL63" s="14">
        <f t="shared" si="86"/>
        <v>11572.083471465139</v>
      </c>
      <c r="GM63" s="14">
        <f t="shared" si="88"/>
        <v>0</v>
      </c>
      <c r="GN63" s="14">
        <f t="shared" si="88"/>
        <v>3699.1244707966721</v>
      </c>
      <c r="GO63" s="15">
        <f t="shared" si="88"/>
        <v>15271.207942261812</v>
      </c>
      <c r="GP63" s="14">
        <f t="shared" si="88"/>
        <v>11094.653619777941</v>
      </c>
      <c r="GQ63" s="14">
        <f t="shared" si="88"/>
        <v>1286.7988565403825</v>
      </c>
      <c r="GR63" s="14">
        <f t="shared" si="88"/>
        <v>2165.4273299891847</v>
      </c>
      <c r="GS63" s="14">
        <f t="shared" si="88"/>
        <v>1390.5846643804718</v>
      </c>
      <c r="GT63" s="15">
        <f t="shared" si="88"/>
        <v>15937.464470687977</v>
      </c>
      <c r="GU63" s="14">
        <f t="shared" si="72"/>
        <v>5212.1116613433605</v>
      </c>
      <c r="GV63" s="14">
        <f t="shared" si="72"/>
        <v>0</v>
      </c>
      <c r="GW63" s="14">
        <f t="shared" si="72"/>
        <v>3836.8168718156739</v>
      </c>
      <c r="GX63" s="15">
        <f t="shared" si="72"/>
        <v>9048.9285331590345</v>
      </c>
      <c r="GY63" s="14">
        <f t="shared" si="72"/>
        <v>6761.190889843012</v>
      </c>
      <c r="GZ63" s="14">
        <f t="shared" si="72"/>
        <v>1124.4156415148766</v>
      </c>
      <c r="HA63" s="14">
        <f t="shared" si="72"/>
        <v>412.03222101641336</v>
      </c>
      <c r="HB63" s="14">
        <f t="shared" si="72"/>
        <v>1442.3463563079438</v>
      </c>
      <c r="HC63" s="15">
        <f t="shared" si="72"/>
        <v>9739.9851086822455</v>
      </c>
      <c r="HD63" s="14">
        <f t="shared" si="72"/>
        <v>6304.3216319358507</v>
      </c>
      <c r="HE63" s="14">
        <f t="shared" si="72"/>
        <v>0</v>
      </c>
      <c r="HF63" s="14">
        <f t="shared" si="89"/>
        <v>3836.8168718156739</v>
      </c>
      <c r="HG63" s="15">
        <f t="shared" si="89"/>
        <v>10141.138503751523</v>
      </c>
      <c r="HH63" s="14">
        <f t="shared" si="89"/>
        <v>7624.8487002518059</v>
      </c>
      <c r="HI63" s="14">
        <f t="shared" si="89"/>
        <v>1243.1874320833356</v>
      </c>
      <c r="HJ63" s="14">
        <f t="shared" si="89"/>
        <v>521.81259063164919</v>
      </c>
      <c r="HK63" s="14">
        <f t="shared" si="89"/>
        <v>1442.3463563079438</v>
      </c>
      <c r="HL63" s="15">
        <f t="shared" si="89"/>
        <v>10832.195079274734</v>
      </c>
      <c r="HM63" s="14">
        <f t="shared" si="89"/>
        <v>12002.830793042878</v>
      </c>
      <c r="HN63" s="14">
        <f t="shared" si="90"/>
        <v>0</v>
      </c>
      <c r="HO63" s="14">
        <f t="shared" si="90"/>
        <v>3836.8168718156739</v>
      </c>
      <c r="HP63" s="15">
        <f t="shared" si="90"/>
        <v>15839.647664858552</v>
      </c>
      <c r="HQ63" s="14">
        <f t="shared" si="59"/>
        <v>11507.629584074804</v>
      </c>
      <c r="HR63" s="14">
        <f t="shared" si="59"/>
        <v>1334.6973324052381</v>
      </c>
      <c r="HS63" s="14">
        <f t="shared" si="59"/>
        <v>2246.0309675937779</v>
      </c>
      <c r="HT63" s="14">
        <f t="shared" si="59"/>
        <v>1442.3463563079438</v>
      </c>
      <c r="HU63" s="15">
        <f t="shared" si="59"/>
        <v>16530.704240381761</v>
      </c>
    </row>
    <row r="64" spans="1:229" x14ac:dyDescent="0.3">
      <c r="A64" s="5" t="str">
        <f>[1]Download!A64</f>
        <v>FY2020</v>
      </c>
      <c r="B64" s="1" t="s">
        <v>182</v>
      </c>
      <c r="C64" s="6">
        <f>[1]Download!C64</f>
        <v>733578</v>
      </c>
      <c r="D64" s="17">
        <f>[1]Download!D64</f>
        <v>1.0487944002511573</v>
      </c>
      <c r="E64" s="19">
        <v>52.12</v>
      </c>
      <c r="F64" s="7">
        <f>[1]Download!F64</f>
        <v>1083.0999999999999</v>
      </c>
      <c r="G64" s="8">
        <f>[1]Download!G64+[1]Download!H64</f>
        <v>551.10000000000014</v>
      </c>
      <c r="H64" s="8">
        <f t="shared" si="6"/>
        <v>1634.2</v>
      </c>
      <c r="I64" s="8">
        <f>[1]Download!K64</f>
        <v>0</v>
      </c>
      <c r="J64" s="8">
        <f>[1]Download!J64</f>
        <v>2933.1000000000004</v>
      </c>
      <c r="K64" s="8">
        <f t="shared" si="7"/>
        <v>4567.3</v>
      </c>
      <c r="L64" s="7">
        <f>[1]Download!N64/1000</f>
        <v>4092.7040000000002</v>
      </c>
      <c r="M64" s="8">
        <f>[1]Download!R64/1000</f>
        <v>492.06079999999997</v>
      </c>
      <c r="N64" s="8">
        <f>[1]Download!AD64/1000</f>
        <v>177.4872</v>
      </c>
      <c r="O64" s="8">
        <f>[1]Download!V64/1000</f>
        <v>1076.0360000000001</v>
      </c>
      <c r="P64" s="8">
        <f t="shared" si="8"/>
        <v>5838.2879999999996</v>
      </c>
      <c r="Q64" s="8">
        <f>[1]Download!Z64/1000</f>
        <v>-352.95299999999997</v>
      </c>
      <c r="R64" s="8">
        <f t="shared" si="9"/>
        <v>-918.03500000000008</v>
      </c>
      <c r="S64" s="8">
        <f t="shared" si="0"/>
        <v>-1270.9880000000001</v>
      </c>
      <c r="T64" s="7">
        <f>[1]Download!O64/1000</f>
        <v>829.40300000000002</v>
      </c>
      <c r="U64" s="8">
        <f>[1]Download!S64/1000</f>
        <v>116.5997</v>
      </c>
      <c r="V64" s="8">
        <f>[1]Download!AE64/1000</f>
        <v>47.646599999999999</v>
      </c>
      <c r="W64" s="8">
        <f t="shared" si="30"/>
        <v>993.64930000000004</v>
      </c>
      <c r="X64" s="8">
        <f t="shared" si="31"/>
        <v>2627.8492999999999</v>
      </c>
      <c r="Y64" s="7">
        <f>[1]Download!Q64/1000</f>
        <v>630.46</v>
      </c>
      <c r="Z64" s="8">
        <f>[1]Download!U64/1000</f>
        <v>105.81780000000001</v>
      </c>
      <c r="AA64" s="8">
        <f>[1]Download!AG64/1000</f>
        <v>71.346299999999999</v>
      </c>
      <c r="AB64" s="8">
        <f t="shared" si="32"/>
        <v>807.62410000000011</v>
      </c>
      <c r="AC64" s="8">
        <f t="shared" si="33"/>
        <v>3435.4733999999999</v>
      </c>
      <c r="AD64" s="7">
        <f>[1]Download!P64/1000</f>
        <v>3488.3960000000002</v>
      </c>
      <c r="AE64" s="8">
        <f>[1]Download!T64/1000</f>
        <v>81.319199999999995</v>
      </c>
      <c r="AF64" s="8">
        <f>[1]Download!AF64/1000</f>
        <v>1100.327</v>
      </c>
      <c r="AG64" s="8">
        <f t="shared" si="34"/>
        <v>4670.0421999999999</v>
      </c>
      <c r="AH64" s="8">
        <f t="shared" si="35"/>
        <v>8105.5155999999997</v>
      </c>
      <c r="AI64" s="7">
        <f t="shared" si="44"/>
        <v>1135.9492149120283</v>
      </c>
      <c r="AJ64" s="8">
        <f t="shared" si="45"/>
        <v>577.9905939784129</v>
      </c>
      <c r="AK64" s="8">
        <f t="shared" si="46"/>
        <v>1713.9398088904413</v>
      </c>
      <c r="AL64" s="8">
        <f t="shared" si="47"/>
        <v>0</v>
      </c>
      <c r="AM64" s="8">
        <f t="shared" si="48"/>
        <v>3076.21885537667</v>
      </c>
      <c r="AN64" s="8">
        <f t="shared" si="49"/>
        <v>4790.1586642671118</v>
      </c>
      <c r="AO64" s="7">
        <f t="shared" si="79"/>
        <v>4292.405037085513</v>
      </c>
      <c r="AP64" s="8">
        <f t="shared" si="79"/>
        <v>516.0706116231047</v>
      </c>
      <c r="AQ64" s="8">
        <f t="shared" si="79"/>
        <v>186.14758147625722</v>
      </c>
      <c r="AR64" s="8">
        <f t="shared" si="79"/>
        <v>1128.5405312686544</v>
      </c>
      <c r="AS64" s="8">
        <f t="shared" si="79"/>
        <v>6123.1637614535284</v>
      </c>
      <c r="AT64" s="8">
        <f t="shared" si="79"/>
        <v>-370.17512995184671</v>
      </c>
      <c r="AU64" s="8">
        <f t="shared" si="79"/>
        <v>-962.82996723457131</v>
      </c>
      <c r="AV64" s="8">
        <f t="shared" si="79"/>
        <v>-1333.005097186418</v>
      </c>
      <c r="AW64" s="7">
        <f t="shared" si="79"/>
        <v>869.87322195151069</v>
      </c>
      <c r="AX64" s="8">
        <f t="shared" si="79"/>
        <v>122.28911243096486</v>
      </c>
      <c r="AY64" s="8">
        <f t="shared" si="79"/>
        <v>49.971487271006794</v>
      </c>
      <c r="AZ64" s="8">
        <f t="shared" si="79"/>
        <v>1042.1338216534823</v>
      </c>
      <c r="BA64" s="8">
        <f t="shared" si="79"/>
        <v>2756.0736305439236</v>
      </c>
      <c r="BB64" s="7">
        <f t="shared" si="79"/>
        <v>661.22291758234473</v>
      </c>
      <c r="BC64" s="8">
        <f t="shared" si="79"/>
        <v>110.98111608689692</v>
      </c>
      <c r="BD64" s="8">
        <f t="shared" si="79"/>
        <v>74.827599918639152</v>
      </c>
      <c r="BE64" s="8">
        <f t="shared" si="73"/>
        <v>847.03163358788083</v>
      </c>
      <c r="BF64" s="8">
        <f t="shared" si="71"/>
        <v>3603.1052641318042</v>
      </c>
      <c r="BG64" s="7">
        <f t="shared" si="62"/>
        <v>3658.6101906585363</v>
      </c>
      <c r="BH64" s="8">
        <f t="shared" si="62"/>
        <v>85.287121592903915</v>
      </c>
      <c r="BI64" s="8">
        <f t="shared" si="62"/>
        <v>1154.0167960451552</v>
      </c>
      <c r="BJ64" s="8">
        <f t="shared" si="62"/>
        <v>4897.9141082965953</v>
      </c>
      <c r="BK64" s="8">
        <f t="shared" si="62"/>
        <v>8501.0193724283999</v>
      </c>
      <c r="BL64" s="7">
        <f t="shared" si="82"/>
        <v>1476.4619440604815</v>
      </c>
      <c r="BM64" s="8">
        <f t="shared" si="82"/>
        <v>751.24935589671463</v>
      </c>
      <c r="BN64" s="8">
        <f t="shared" si="82"/>
        <v>2227.7112999571959</v>
      </c>
      <c r="BO64" s="8">
        <f t="shared" si="82"/>
        <v>0</v>
      </c>
      <c r="BP64" s="8">
        <f t="shared" si="82"/>
        <v>3998.3478239532815</v>
      </c>
      <c r="BQ64" s="8">
        <f t="shared" si="82"/>
        <v>6226.059123910477</v>
      </c>
      <c r="BR64" s="7">
        <f t="shared" si="82"/>
        <v>5579.0986098274479</v>
      </c>
      <c r="BS64" s="8">
        <f t="shared" si="82"/>
        <v>670.76820733446198</v>
      </c>
      <c r="BT64" s="8">
        <f t="shared" si="82"/>
        <v>241.94727759011312</v>
      </c>
      <c r="BU64" s="8">
        <f t="shared" si="82"/>
        <v>1466.8324295439613</v>
      </c>
      <c r="BV64" s="8">
        <f t="shared" si="82"/>
        <v>7958.6465242959848</v>
      </c>
      <c r="BW64" s="8">
        <f t="shared" si="82"/>
        <v>-481.13901998151522</v>
      </c>
      <c r="BX64" s="8">
        <f t="shared" si="82"/>
        <v>-1251.4483804039926</v>
      </c>
      <c r="BY64" s="8">
        <f t="shared" si="82"/>
        <v>-1732.5874003855079</v>
      </c>
      <c r="BZ64" s="7">
        <f t="shared" si="82"/>
        <v>1130.6268726706637</v>
      </c>
      <c r="CA64" s="8">
        <f t="shared" si="81"/>
        <v>158.94656055661429</v>
      </c>
      <c r="CB64" s="8">
        <f t="shared" si="77"/>
        <v>64.950966359405555</v>
      </c>
      <c r="CC64" s="8">
        <f t="shared" si="77"/>
        <v>1354.5243995866833</v>
      </c>
      <c r="CD64" s="8">
        <f t="shared" si="77"/>
        <v>3582.2356995438795</v>
      </c>
      <c r="CE64" s="7">
        <f t="shared" si="77"/>
        <v>859.43144423633214</v>
      </c>
      <c r="CF64" s="8">
        <f t="shared" si="77"/>
        <v>144.24887333044339</v>
      </c>
      <c r="CG64" s="8">
        <f t="shared" si="77"/>
        <v>97.257960298700354</v>
      </c>
      <c r="CH64" s="8">
        <f t="shared" si="77"/>
        <v>1100.938277865476</v>
      </c>
      <c r="CI64" s="8">
        <f t="shared" si="77"/>
        <v>4683.1739774093558</v>
      </c>
      <c r="CJ64" s="7">
        <f t="shared" si="76"/>
        <v>4755.317089661904</v>
      </c>
      <c r="CK64" s="8">
        <f t="shared" si="76"/>
        <v>110.8528336455019</v>
      </c>
      <c r="CL64" s="8">
        <f t="shared" si="76"/>
        <v>1499.9454727377322</v>
      </c>
      <c r="CM64" s="8">
        <f t="shared" si="76"/>
        <v>6366.1153960451375</v>
      </c>
      <c r="CN64" s="8">
        <f t="shared" si="76"/>
        <v>11049.289373454494</v>
      </c>
      <c r="CO64" s="7">
        <f t="shared" ref="CO64:DC67" si="92">BL64*$D64</f>
        <v>1548.5050191145706</v>
      </c>
      <c r="CP64" s="8">
        <f t="shared" si="92"/>
        <v>787.90611765676306</v>
      </c>
      <c r="CQ64" s="8">
        <f t="shared" si="92"/>
        <v>2336.4111367713335</v>
      </c>
      <c r="CR64" s="8">
        <f t="shared" si="92"/>
        <v>0</v>
      </c>
      <c r="CS64" s="8">
        <f t="shared" si="92"/>
        <v>4193.4448080186021</v>
      </c>
      <c r="CT64" s="8">
        <f t="shared" si="92"/>
        <v>6529.8559447899352</v>
      </c>
      <c r="CU64" s="7">
        <f t="shared" si="92"/>
        <v>5851.3273804360442</v>
      </c>
      <c r="CV64" s="8">
        <f t="shared" si="92"/>
        <v>703.49793971889096</v>
      </c>
      <c r="CW64" s="8">
        <f t="shared" si="92"/>
        <v>253.75294989252296</v>
      </c>
      <c r="CX64" s="8">
        <f t="shared" si="92"/>
        <v>1538.4056382125068</v>
      </c>
      <c r="CY64" s="8">
        <f t="shared" si="92"/>
        <v>8346.9839082599647</v>
      </c>
      <c r="CZ64" s="8">
        <f t="shared" si="92"/>
        <v>-504.61590989894285</v>
      </c>
      <c r="DA64" s="8">
        <f t="shared" si="92"/>
        <v>-1312.5120535710876</v>
      </c>
      <c r="DB64" s="8">
        <f t="shared" si="92"/>
        <v>-1817.1279634700304</v>
      </c>
      <c r="DC64" s="7">
        <f t="shared" si="92"/>
        <v>1185.7951328304703</v>
      </c>
      <c r="DD64" s="8">
        <f t="shared" si="67"/>
        <v>166.70226265095855</v>
      </c>
      <c r="DE64" s="8">
        <f t="shared" si="67"/>
        <v>68.120209808645839</v>
      </c>
      <c r="DF64" s="8">
        <f t="shared" si="67"/>
        <v>1420.6176052900746</v>
      </c>
      <c r="DG64" s="8">
        <f t="shared" si="67"/>
        <v>3757.0287420614081</v>
      </c>
      <c r="DH64" s="7">
        <f t="shared" si="83"/>
        <v>901.36688611482998</v>
      </c>
      <c r="DI64" s="8">
        <f t="shared" si="83"/>
        <v>151.28741059150752</v>
      </c>
      <c r="DJ64" s="8">
        <f t="shared" si="83"/>
        <v>102.0036041411263</v>
      </c>
      <c r="DK64" s="8">
        <f t="shared" si="83"/>
        <v>1154.6579008474639</v>
      </c>
      <c r="DL64" s="8">
        <f t="shared" si="83"/>
        <v>4911.6866429088723</v>
      </c>
      <c r="DM64" s="7">
        <f t="shared" si="83"/>
        <v>4987.349935056036</v>
      </c>
      <c r="DN64" s="8">
        <f t="shared" si="83"/>
        <v>116.26183117937548</v>
      </c>
      <c r="DO64" s="8">
        <f t="shared" si="87"/>
        <v>1573.1344124894085</v>
      </c>
      <c r="DP64" s="8">
        <f t="shared" si="87"/>
        <v>6676.7461787248185</v>
      </c>
      <c r="DQ64" s="12">
        <f t="shared" si="87"/>
        <v>11588.432821633693</v>
      </c>
      <c r="DR64" s="11">
        <f t="shared" si="11"/>
        <v>2627.8492999999999</v>
      </c>
      <c r="DS64" s="11">
        <f t="shared" si="12"/>
        <v>0</v>
      </c>
      <c r="DT64" s="11">
        <f t="shared" si="12"/>
        <v>2933.1000000000004</v>
      </c>
      <c r="DU64" s="12">
        <f t="shared" si="13"/>
        <v>5560.9493000000002</v>
      </c>
      <c r="DV64" s="8">
        <f t="shared" si="14"/>
        <v>4922.107</v>
      </c>
      <c r="DW64" s="8">
        <f t="shared" si="14"/>
        <v>608.66049999999996</v>
      </c>
      <c r="DX64" s="8">
        <f t="shared" si="14"/>
        <v>225.13380000000001</v>
      </c>
      <c r="DY64" s="8">
        <f t="shared" si="15"/>
        <v>1076.0360000000001</v>
      </c>
      <c r="DZ64" s="12">
        <f t="shared" si="16"/>
        <v>6831.9372999999996</v>
      </c>
      <c r="EA64" s="11">
        <f t="shared" si="17"/>
        <v>3435.4733999999999</v>
      </c>
      <c r="EB64" s="11">
        <f t="shared" si="18"/>
        <v>0</v>
      </c>
      <c r="EC64" s="11">
        <f t="shared" si="18"/>
        <v>2933.1000000000004</v>
      </c>
      <c r="ED64" s="12">
        <f t="shared" si="19"/>
        <v>6368.5734000000002</v>
      </c>
      <c r="EE64" s="8">
        <f t="shared" si="20"/>
        <v>5552.567</v>
      </c>
      <c r="EF64" s="8">
        <f t="shared" si="20"/>
        <v>714.47829999999999</v>
      </c>
      <c r="EG64" s="8">
        <f t="shared" si="20"/>
        <v>296.48009999999999</v>
      </c>
      <c r="EH64" s="8">
        <f t="shared" si="21"/>
        <v>1076.0360000000001</v>
      </c>
      <c r="EI64" s="12">
        <f t="shared" si="22"/>
        <v>7639.5613999999996</v>
      </c>
      <c r="EJ64" s="11">
        <f t="shared" si="23"/>
        <v>8105.5155999999997</v>
      </c>
      <c r="EK64" s="11">
        <f t="shared" si="24"/>
        <v>0</v>
      </c>
      <c r="EL64" s="11">
        <f t="shared" si="24"/>
        <v>2933.1000000000004</v>
      </c>
      <c r="EM64" s="12">
        <f t="shared" si="25"/>
        <v>11038.615600000001</v>
      </c>
      <c r="EN64" s="8">
        <f t="shared" si="26"/>
        <v>9040.9629999999997</v>
      </c>
      <c r="EO64" s="8">
        <f t="shared" si="26"/>
        <v>795.79750000000001</v>
      </c>
      <c r="EP64" s="8">
        <f t="shared" si="26"/>
        <v>1396.8071</v>
      </c>
      <c r="EQ64" s="8">
        <f t="shared" si="27"/>
        <v>1076.0360000000001</v>
      </c>
      <c r="ER64" s="12">
        <f t="shared" si="28"/>
        <v>12309.6036</v>
      </c>
      <c r="ES64" s="8">
        <f t="shared" si="50"/>
        <v>2756.0736305439236</v>
      </c>
      <c r="ET64" s="8">
        <f t="shared" si="50"/>
        <v>0</v>
      </c>
      <c r="EU64" s="8">
        <f t="shared" si="50"/>
        <v>3076.21885537667</v>
      </c>
      <c r="EV64" s="12">
        <f t="shared" si="50"/>
        <v>5832.2924859205932</v>
      </c>
      <c r="EW64" s="14">
        <f t="shared" si="51"/>
        <v>4907.9309338545136</v>
      </c>
      <c r="EX64" s="14">
        <f t="shared" si="51"/>
        <v>672.05874668741956</v>
      </c>
      <c r="EY64" s="14">
        <f t="shared" si="51"/>
        <v>201.14324381104825</v>
      </c>
      <c r="EZ64" s="14">
        <f t="shared" si="51"/>
        <v>761.42473458234019</v>
      </c>
      <c r="FA64" s="15">
        <f t="shared" si="51"/>
        <v>6542.5576589353223</v>
      </c>
      <c r="FB64" s="14">
        <f t="shared" si="85"/>
        <v>3603.1052641318042</v>
      </c>
      <c r="FC64" s="14">
        <f t="shared" si="85"/>
        <v>0</v>
      </c>
      <c r="FD64" s="14">
        <f t="shared" si="85"/>
        <v>3076.21885537667</v>
      </c>
      <c r="FE64" s="15">
        <f t="shared" si="85"/>
        <v>6679.3241195084738</v>
      </c>
      <c r="FF64" s="14">
        <f t="shared" si="85"/>
        <v>5823.5011766193675</v>
      </c>
      <c r="FG64" s="14">
        <f t="shared" si="85"/>
        <v>749.34084014096641</v>
      </c>
      <c r="FH64" s="14">
        <f t="shared" si="85"/>
        <v>310.94666866590313</v>
      </c>
      <c r="FI64" s="14">
        <f t="shared" si="85"/>
        <v>1128.5405312686544</v>
      </c>
      <c r="FJ64" s="15">
        <f t="shared" si="85"/>
        <v>8012.3292166948913</v>
      </c>
      <c r="FK64" s="14">
        <f t="shared" si="85"/>
        <v>8501.0193724283999</v>
      </c>
      <c r="FL64" s="8">
        <f t="shared" si="85"/>
        <v>0</v>
      </c>
      <c r="FM64" s="8">
        <f t="shared" si="85"/>
        <v>3076.21885537667</v>
      </c>
      <c r="FN64" s="12">
        <f t="shared" si="85"/>
        <v>11577.23822780507</v>
      </c>
      <c r="FO64" s="8">
        <f t="shared" si="85"/>
        <v>9482.1113672779047</v>
      </c>
      <c r="FP64" s="8">
        <f t="shared" si="85"/>
        <v>834.62796173387039</v>
      </c>
      <c r="FQ64" s="8">
        <f t="shared" si="84"/>
        <v>1464.9634647110584</v>
      </c>
      <c r="FR64" s="8">
        <f t="shared" si="65"/>
        <v>1128.5405312686544</v>
      </c>
      <c r="FS64" s="12">
        <f t="shared" si="65"/>
        <v>12910.243324991488</v>
      </c>
      <c r="FT64" s="14">
        <f t="shared" ref="FT64:FY67" si="93">DR64/$C64*1000000</f>
        <v>3582.2356995438795</v>
      </c>
      <c r="FU64" s="14">
        <f t="shared" si="93"/>
        <v>0</v>
      </c>
      <c r="FV64" s="14">
        <f t="shared" si="93"/>
        <v>3998.3478239532815</v>
      </c>
      <c r="FW64" s="15">
        <f t="shared" si="93"/>
        <v>7580.583523497161</v>
      </c>
      <c r="FX64" s="14">
        <f t="shared" si="93"/>
        <v>6709.7254824981128</v>
      </c>
      <c r="FY64" s="14">
        <f t="shared" si="93"/>
        <v>829.71476789107635</v>
      </c>
      <c r="FZ64" s="14">
        <f t="shared" si="91"/>
        <v>306.8982439495187</v>
      </c>
      <c r="GA64" s="14">
        <f t="shared" si="91"/>
        <v>1466.8324295439613</v>
      </c>
      <c r="GB64" s="15">
        <f t="shared" si="91"/>
        <v>9313.1709238826679</v>
      </c>
      <c r="GC64" s="14">
        <f t="shared" si="91"/>
        <v>4683.1739774093558</v>
      </c>
      <c r="GD64" s="14">
        <f t="shared" si="91"/>
        <v>0</v>
      </c>
      <c r="GE64" s="14">
        <f t="shared" si="86"/>
        <v>3998.3478239532815</v>
      </c>
      <c r="GF64" s="15">
        <f t="shared" si="86"/>
        <v>8681.5218013626363</v>
      </c>
      <c r="GG64" s="14">
        <f t="shared" si="86"/>
        <v>7569.1569267344439</v>
      </c>
      <c r="GH64" s="14">
        <f t="shared" si="86"/>
        <v>973.96364122151965</v>
      </c>
      <c r="GI64" s="14">
        <f t="shared" si="86"/>
        <v>404.15620424821901</v>
      </c>
      <c r="GJ64" s="14">
        <f t="shared" si="86"/>
        <v>1466.8324295439613</v>
      </c>
      <c r="GK64" s="15">
        <f t="shared" si="86"/>
        <v>10414.109201748144</v>
      </c>
      <c r="GL64" s="14">
        <f t="shared" si="86"/>
        <v>11049.289373454494</v>
      </c>
      <c r="GM64" s="14">
        <f t="shared" si="88"/>
        <v>0</v>
      </c>
      <c r="GN64" s="14">
        <f t="shared" si="88"/>
        <v>3998.3478239532815</v>
      </c>
      <c r="GO64" s="15">
        <f t="shared" si="88"/>
        <v>15047.637197407776</v>
      </c>
      <c r="GP64" s="14">
        <f t="shared" si="88"/>
        <v>12324.474016396349</v>
      </c>
      <c r="GQ64" s="14">
        <f t="shared" si="88"/>
        <v>1084.8164748670217</v>
      </c>
      <c r="GR64" s="14">
        <f t="shared" si="88"/>
        <v>1904.1016769859511</v>
      </c>
      <c r="GS64" s="14">
        <f t="shared" si="88"/>
        <v>1466.8324295439613</v>
      </c>
      <c r="GT64" s="15">
        <f t="shared" si="88"/>
        <v>16780.224597793283</v>
      </c>
      <c r="GU64" s="14">
        <f t="shared" si="72"/>
        <v>3757.0287420614081</v>
      </c>
      <c r="GV64" s="14">
        <f t="shared" si="72"/>
        <v>0</v>
      </c>
      <c r="GW64" s="14">
        <f t="shared" si="72"/>
        <v>4193.4448080186021</v>
      </c>
      <c r="GX64" s="15">
        <f t="shared" si="72"/>
        <v>7950.4735500800098</v>
      </c>
      <c r="GY64" s="14">
        <f t="shared" si="72"/>
        <v>7037.1225132665159</v>
      </c>
      <c r="GZ64" s="14">
        <f t="shared" si="72"/>
        <v>870.20020236984965</v>
      </c>
      <c r="HA64" s="14">
        <f t="shared" si="72"/>
        <v>321.87315970116885</v>
      </c>
      <c r="HB64" s="14">
        <f t="shared" si="72"/>
        <v>1538.4056382125068</v>
      </c>
      <c r="HC64" s="15">
        <f t="shared" si="72"/>
        <v>9767.6015135500402</v>
      </c>
      <c r="HD64" s="14">
        <f t="shared" si="72"/>
        <v>4911.6866429088723</v>
      </c>
      <c r="HE64" s="14">
        <f t="shared" si="72"/>
        <v>0</v>
      </c>
      <c r="HF64" s="14">
        <f t="shared" si="89"/>
        <v>4193.4448080186021</v>
      </c>
      <c r="HG64" s="15">
        <f t="shared" si="89"/>
        <v>9105.1314509274725</v>
      </c>
      <c r="HH64" s="14">
        <f t="shared" si="89"/>
        <v>7938.4893993813439</v>
      </c>
      <c r="HI64" s="14">
        <f t="shared" si="89"/>
        <v>1021.4876129613571</v>
      </c>
      <c r="HJ64" s="14">
        <f t="shared" si="89"/>
        <v>423.87676384229508</v>
      </c>
      <c r="HK64" s="14">
        <f t="shared" si="89"/>
        <v>1538.4056382125068</v>
      </c>
      <c r="HL64" s="15">
        <f t="shared" si="89"/>
        <v>10922.259414397504</v>
      </c>
      <c r="HM64" s="14">
        <f t="shared" si="89"/>
        <v>11588.432821633693</v>
      </c>
      <c r="HN64" s="14">
        <f t="shared" si="90"/>
        <v>0</v>
      </c>
      <c r="HO64" s="14">
        <f t="shared" si="90"/>
        <v>4193.4448080186021</v>
      </c>
      <c r="HP64" s="15">
        <f t="shared" si="90"/>
        <v>15781.877629652294</v>
      </c>
      <c r="HQ64" s="14">
        <f t="shared" si="59"/>
        <v>12925.839334437382</v>
      </c>
      <c r="HR64" s="14">
        <f t="shared" si="59"/>
        <v>1137.7494441407327</v>
      </c>
      <c r="HS64" s="14">
        <f t="shared" si="59"/>
        <v>1997.0111763317036</v>
      </c>
      <c r="HT64" s="14">
        <f t="shared" si="59"/>
        <v>1538.4056382125068</v>
      </c>
      <c r="HU64" s="15">
        <f t="shared" si="59"/>
        <v>17599.005593122325</v>
      </c>
    </row>
    <row r="65" spans="1:229" x14ac:dyDescent="0.3">
      <c r="A65" s="5" t="str">
        <f>[1]Download!A65</f>
        <v>FY2021</v>
      </c>
      <c r="B65" s="1" t="s">
        <v>182</v>
      </c>
      <c r="C65" s="6">
        <f>[1]Download!C65</f>
        <v>734323</v>
      </c>
      <c r="D65" s="17">
        <f>[1]Download!D65</f>
        <v>1</v>
      </c>
      <c r="E65" s="19">
        <v>53.05</v>
      </c>
      <c r="F65" s="7">
        <v>1217.5999999999999</v>
      </c>
      <c r="G65" s="8">
        <v>444.3</v>
      </c>
      <c r="H65" s="8">
        <f t="shared" si="6"/>
        <v>1661.8999999999999</v>
      </c>
      <c r="I65" s="8">
        <f>[1]Download!K65</f>
        <v>0</v>
      </c>
      <c r="J65" s="8">
        <v>3091.5</v>
      </c>
      <c r="K65" s="8">
        <f t="shared" si="7"/>
        <v>4753.3999999999996</v>
      </c>
      <c r="L65" s="7">
        <f>[1]Download!N65/1000</f>
        <v>4016.701</v>
      </c>
      <c r="M65" s="8">
        <f>[1]Download!R65/1000</f>
        <v>485.4511</v>
      </c>
      <c r="N65" s="8">
        <f>[1]Download!AD65/1000</f>
        <v>136.0136</v>
      </c>
      <c r="O65" s="8">
        <f>[1]Download!V65/1000</f>
        <v>680</v>
      </c>
      <c r="P65" s="8">
        <f t="shared" si="8"/>
        <v>5318.1657000000005</v>
      </c>
      <c r="Q65" s="8">
        <f>[1]Download!Z65/1000</f>
        <v>454.66669999999999</v>
      </c>
      <c r="R65" s="8">
        <f t="shared" si="9"/>
        <v>-1019.4324000000004</v>
      </c>
      <c r="S65" s="8">
        <f t="shared" si="0"/>
        <v>-564.76570000000038</v>
      </c>
      <c r="T65" s="7">
        <f>[1]Download!O65/1000</f>
        <v>809.41069999999991</v>
      </c>
      <c r="U65" s="8">
        <f>[1]Download!S65/1000</f>
        <v>130.82310000000001</v>
      </c>
      <c r="V65" s="8">
        <f>[1]Download!AE65/1000</f>
        <v>45.488759999999999</v>
      </c>
      <c r="W65" s="8">
        <f t="shared" si="30"/>
        <v>985.72255999999993</v>
      </c>
      <c r="X65" s="8">
        <f t="shared" si="31"/>
        <v>2647.6225599999998</v>
      </c>
      <c r="Y65" s="7">
        <f>[1]Download!Q65/1000</f>
        <v>766.21769999999992</v>
      </c>
      <c r="Z65" s="8">
        <f>[1]Download!U65/1000</f>
        <v>77.352399999999989</v>
      </c>
      <c r="AA65" s="8">
        <f>[1]Download!AG65/1000</f>
        <v>41.754449999999999</v>
      </c>
      <c r="AB65" s="8">
        <f t="shared" si="32"/>
        <v>885.32454999999993</v>
      </c>
      <c r="AC65" s="8">
        <f t="shared" si="33"/>
        <v>3532.9471099999996</v>
      </c>
      <c r="AD65" s="7">
        <f>[1]Download!P65/1000</f>
        <v>4349.366</v>
      </c>
      <c r="AE65" s="8">
        <f>[1]Download!T65/1000</f>
        <v>689.73759999999993</v>
      </c>
      <c r="AF65" s="8">
        <f>[1]Download!AF65/1000</f>
        <v>1349.527</v>
      </c>
      <c r="AG65" s="8">
        <f t="shared" si="34"/>
        <v>6388.6306000000004</v>
      </c>
      <c r="AH65" s="8">
        <f t="shared" si="35"/>
        <v>9921.5777099999996</v>
      </c>
      <c r="AI65" s="7">
        <f t="shared" si="44"/>
        <v>1217.5999999999999</v>
      </c>
      <c r="AJ65" s="8">
        <f t="shared" si="45"/>
        <v>444.3</v>
      </c>
      <c r="AK65" s="8">
        <f t="shared" si="46"/>
        <v>1661.8999999999999</v>
      </c>
      <c r="AL65" s="8">
        <f t="shared" si="47"/>
        <v>0</v>
      </c>
      <c r="AM65" s="8">
        <f t="shared" si="48"/>
        <v>3091.5</v>
      </c>
      <c r="AN65" s="8">
        <f t="shared" si="49"/>
        <v>4753.3999999999996</v>
      </c>
      <c r="AO65" s="7">
        <f t="shared" si="79"/>
        <v>4016.701</v>
      </c>
      <c r="AP65" s="8">
        <f t="shared" si="79"/>
        <v>485.4511</v>
      </c>
      <c r="AQ65" s="8">
        <f t="shared" si="79"/>
        <v>136.0136</v>
      </c>
      <c r="AR65" s="8">
        <f t="shared" si="79"/>
        <v>680</v>
      </c>
      <c r="AS65" s="8">
        <f t="shared" si="79"/>
        <v>5318.1657000000005</v>
      </c>
      <c r="AT65" s="8">
        <f t="shared" si="79"/>
        <v>454.66669999999999</v>
      </c>
      <c r="AU65" s="8">
        <f t="shared" si="79"/>
        <v>-1019.4324000000004</v>
      </c>
      <c r="AV65" s="8">
        <f t="shared" si="79"/>
        <v>-564.76570000000038</v>
      </c>
      <c r="AW65" s="7">
        <f t="shared" si="79"/>
        <v>809.41069999999991</v>
      </c>
      <c r="AX65" s="8">
        <f t="shared" si="79"/>
        <v>130.82310000000001</v>
      </c>
      <c r="AY65" s="8">
        <f t="shared" si="79"/>
        <v>45.488759999999999</v>
      </c>
      <c r="AZ65" s="8">
        <f t="shared" si="79"/>
        <v>985.72255999999993</v>
      </c>
      <c r="BA65" s="8">
        <f t="shared" si="79"/>
        <v>2647.6225599999998</v>
      </c>
      <c r="BB65" s="7">
        <f t="shared" si="79"/>
        <v>766.21769999999992</v>
      </c>
      <c r="BC65" s="8">
        <f t="shared" si="79"/>
        <v>77.352399999999989</v>
      </c>
      <c r="BD65" s="8">
        <f t="shared" si="79"/>
        <v>41.754449999999999</v>
      </c>
      <c r="BE65" s="8">
        <f t="shared" si="73"/>
        <v>885.32454999999993</v>
      </c>
      <c r="BF65" s="8">
        <f t="shared" si="71"/>
        <v>3532.9471099999996</v>
      </c>
      <c r="BG65" s="7">
        <f t="shared" si="62"/>
        <v>4349.366</v>
      </c>
      <c r="BH65" s="8">
        <f t="shared" si="62"/>
        <v>689.73759999999993</v>
      </c>
      <c r="BI65" s="8">
        <f t="shared" si="62"/>
        <v>1349.527</v>
      </c>
      <c r="BJ65" s="8">
        <f t="shared" si="62"/>
        <v>6388.6306000000004</v>
      </c>
      <c r="BK65" s="8">
        <f t="shared" si="62"/>
        <v>9921.5777099999996</v>
      </c>
      <c r="BL65" s="7">
        <f t="shared" si="82"/>
        <v>1658.1259200651482</v>
      </c>
      <c r="BM65" s="8">
        <f t="shared" si="82"/>
        <v>605.04709780301039</v>
      </c>
      <c r="BN65" s="8">
        <f t="shared" si="82"/>
        <v>2263.1730178681587</v>
      </c>
      <c r="BO65" s="8">
        <f t="shared" si="82"/>
        <v>0</v>
      </c>
      <c r="BP65" s="8">
        <f t="shared" si="82"/>
        <v>4210.0002315057536</v>
      </c>
      <c r="BQ65" s="8">
        <f t="shared" si="82"/>
        <v>6473.1732493739128</v>
      </c>
      <c r="BR65" s="7">
        <f t="shared" si="82"/>
        <v>5469.9376160082147</v>
      </c>
      <c r="BS65" s="8">
        <f t="shared" si="82"/>
        <v>661.08660630267616</v>
      </c>
      <c r="BT65" s="8">
        <f t="shared" si="82"/>
        <v>185.22312388417632</v>
      </c>
      <c r="BU65" s="8">
        <f t="shared" si="82"/>
        <v>926.02301711916971</v>
      </c>
      <c r="BV65" s="8">
        <f t="shared" si="82"/>
        <v>7242.2703633142364</v>
      </c>
      <c r="BW65" s="8">
        <f t="shared" si="82"/>
        <v>619.16445487884755</v>
      </c>
      <c r="BX65" s="8">
        <f t="shared" si="82"/>
        <v>-1388.2615688191715</v>
      </c>
      <c r="BY65" s="8">
        <f t="shared" si="82"/>
        <v>-769.09711394032377</v>
      </c>
      <c r="BZ65" s="7">
        <f t="shared" si="82"/>
        <v>1102.2543213272631</v>
      </c>
      <c r="CA65" s="8">
        <f t="shared" si="81"/>
        <v>178.15470848659243</v>
      </c>
      <c r="CB65" s="8">
        <f t="shared" si="77"/>
        <v>61.946527617955581</v>
      </c>
      <c r="CC65" s="8">
        <f t="shared" si="77"/>
        <v>1342.3555574318111</v>
      </c>
      <c r="CD65" s="8">
        <f t="shared" si="77"/>
        <v>3605.5285752999698</v>
      </c>
      <c r="CE65" s="7">
        <f t="shared" si="77"/>
        <v>1043.4341563589862</v>
      </c>
      <c r="CF65" s="8">
        <f t="shared" si="77"/>
        <v>105.33838651383654</v>
      </c>
      <c r="CG65" s="8">
        <f t="shared" si="77"/>
        <v>56.861149657575751</v>
      </c>
      <c r="CH65" s="8">
        <f t="shared" si="77"/>
        <v>1205.6336925303988</v>
      </c>
      <c r="CI65" s="8">
        <f t="shared" si="77"/>
        <v>4811.1622678303684</v>
      </c>
      <c r="CJ65" s="7">
        <f t="shared" si="76"/>
        <v>5922.9603321699033</v>
      </c>
      <c r="CK65" s="8">
        <f t="shared" si="76"/>
        <v>939.28366672431605</v>
      </c>
      <c r="CL65" s="8">
        <f t="shared" si="76"/>
        <v>1837.7839179761495</v>
      </c>
      <c r="CM65" s="8">
        <f t="shared" si="76"/>
        <v>8700.027916870371</v>
      </c>
      <c r="CN65" s="8">
        <f t="shared" si="76"/>
        <v>13511.190184700738</v>
      </c>
      <c r="CO65" s="7">
        <f t="shared" si="92"/>
        <v>1658.1259200651482</v>
      </c>
      <c r="CP65" s="8">
        <f t="shared" si="92"/>
        <v>605.04709780301039</v>
      </c>
      <c r="CQ65" s="8">
        <f t="shared" si="92"/>
        <v>2263.1730178681587</v>
      </c>
      <c r="CR65" s="8">
        <f t="shared" si="92"/>
        <v>0</v>
      </c>
      <c r="CS65" s="8">
        <f t="shared" si="92"/>
        <v>4210.0002315057536</v>
      </c>
      <c r="CT65" s="8">
        <f t="shared" si="92"/>
        <v>6473.1732493739128</v>
      </c>
      <c r="CU65" s="7">
        <f t="shared" si="92"/>
        <v>5469.9376160082147</v>
      </c>
      <c r="CV65" s="8">
        <f t="shared" si="92"/>
        <v>661.08660630267616</v>
      </c>
      <c r="CW65" s="8">
        <f t="shared" si="92"/>
        <v>185.22312388417632</v>
      </c>
      <c r="CX65" s="8">
        <f t="shared" si="92"/>
        <v>926.02301711916971</v>
      </c>
      <c r="CY65" s="8">
        <f t="shared" si="92"/>
        <v>7242.2703633142364</v>
      </c>
      <c r="CZ65" s="8">
        <f t="shared" si="92"/>
        <v>619.16445487884755</v>
      </c>
      <c r="DA65" s="8">
        <f t="shared" si="92"/>
        <v>-1388.2615688191715</v>
      </c>
      <c r="DB65" s="8">
        <f t="shared" si="92"/>
        <v>-769.09711394032377</v>
      </c>
      <c r="DC65" s="7">
        <f t="shared" si="92"/>
        <v>1102.2543213272631</v>
      </c>
      <c r="DD65" s="8">
        <f t="shared" si="67"/>
        <v>178.15470848659243</v>
      </c>
      <c r="DE65" s="8">
        <f t="shared" si="67"/>
        <v>61.946527617955581</v>
      </c>
      <c r="DF65" s="8">
        <f t="shared" si="67"/>
        <v>1342.3555574318111</v>
      </c>
      <c r="DG65" s="8">
        <f t="shared" si="67"/>
        <v>3605.5285752999698</v>
      </c>
      <c r="DH65" s="7">
        <f t="shared" si="83"/>
        <v>1043.4341563589862</v>
      </c>
      <c r="DI65" s="8">
        <f t="shared" si="83"/>
        <v>105.33838651383654</v>
      </c>
      <c r="DJ65" s="8">
        <f t="shared" si="83"/>
        <v>56.861149657575751</v>
      </c>
      <c r="DK65" s="8">
        <f t="shared" si="83"/>
        <v>1205.6336925303988</v>
      </c>
      <c r="DL65" s="8">
        <f t="shared" si="83"/>
        <v>4811.1622678303684</v>
      </c>
      <c r="DM65" s="7">
        <f t="shared" si="83"/>
        <v>5922.9603321699033</v>
      </c>
      <c r="DN65" s="8">
        <f t="shared" si="83"/>
        <v>939.28366672431605</v>
      </c>
      <c r="DO65" s="8">
        <f t="shared" si="87"/>
        <v>1837.7839179761495</v>
      </c>
      <c r="DP65" s="8">
        <f t="shared" si="87"/>
        <v>8700.027916870371</v>
      </c>
      <c r="DQ65" s="12">
        <f t="shared" si="87"/>
        <v>13511.190184700738</v>
      </c>
      <c r="DR65" s="11">
        <f t="shared" si="11"/>
        <v>2647.6225599999998</v>
      </c>
      <c r="DS65" s="11">
        <f t="shared" si="12"/>
        <v>0</v>
      </c>
      <c r="DT65" s="11">
        <f t="shared" si="12"/>
        <v>3091.5</v>
      </c>
      <c r="DU65" s="12">
        <f t="shared" si="13"/>
        <v>5739.1225599999998</v>
      </c>
      <c r="DV65" s="8">
        <f t="shared" si="14"/>
        <v>4826.1116999999995</v>
      </c>
      <c r="DW65" s="8">
        <f t="shared" si="14"/>
        <v>616.27420000000006</v>
      </c>
      <c r="DX65" s="8">
        <f t="shared" si="14"/>
        <v>181.50236000000001</v>
      </c>
      <c r="DY65" s="8">
        <f t="shared" si="15"/>
        <v>680</v>
      </c>
      <c r="DZ65" s="12">
        <f t="shared" si="16"/>
        <v>6303.8882599999997</v>
      </c>
      <c r="EA65" s="11">
        <f t="shared" si="17"/>
        <v>3532.9471099999996</v>
      </c>
      <c r="EB65" s="11">
        <f t="shared" si="18"/>
        <v>0</v>
      </c>
      <c r="EC65" s="11">
        <f t="shared" si="18"/>
        <v>3091.5</v>
      </c>
      <c r="ED65" s="12">
        <f t="shared" si="19"/>
        <v>6624.4471099999992</v>
      </c>
      <c r="EE65" s="8">
        <f t="shared" si="20"/>
        <v>5592.3293999999996</v>
      </c>
      <c r="EF65" s="8">
        <f t="shared" si="20"/>
        <v>693.62660000000005</v>
      </c>
      <c r="EG65" s="8">
        <f t="shared" si="20"/>
        <v>223.25681</v>
      </c>
      <c r="EH65" s="8">
        <f t="shared" si="21"/>
        <v>680</v>
      </c>
      <c r="EI65" s="12">
        <f t="shared" si="22"/>
        <v>7189.21281</v>
      </c>
      <c r="EJ65" s="11">
        <f t="shared" si="23"/>
        <v>9921.5777099999996</v>
      </c>
      <c r="EK65" s="11">
        <f t="shared" si="24"/>
        <v>0</v>
      </c>
      <c r="EL65" s="11">
        <f t="shared" si="24"/>
        <v>3091.5</v>
      </c>
      <c r="EM65" s="12">
        <f t="shared" si="25"/>
        <v>13013.07771</v>
      </c>
      <c r="EN65" s="8">
        <f t="shared" si="26"/>
        <v>9941.6954000000005</v>
      </c>
      <c r="EO65" s="8">
        <f t="shared" si="26"/>
        <v>1383.3642</v>
      </c>
      <c r="EP65" s="8">
        <f t="shared" si="26"/>
        <v>1572.7838100000001</v>
      </c>
      <c r="EQ65" s="8">
        <f t="shared" si="27"/>
        <v>680</v>
      </c>
      <c r="ER65" s="12">
        <f t="shared" si="28"/>
        <v>13577.843410000001</v>
      </c>
      <c r="ES65" s="8">
        <f t="shared" si="50"/>
        <v>2647.6225599999998</v>
      </c>
      <c r="ET65" s="8">
        <f t="shared" si="50"/>
        <v>0</v>
      </c>
      <c r="EU65" s="8">
        <f t="shared" si="50"/>
        <v>3091.5</v>
      </c>
      <c r="EV65" s="12">
        <f t="shared" si="50"/>
        <v>5739.1225599999998</v>
      </c>
      <c r="EW65" s="14">
        <f t="shared" si="51"/>
        <v>4797.7318000000005</v>
      </c>
      <c r="EX65" s="14">
        <f t="shared" si="51"/>
        <v>797.88380000000006</v>
      </c>
      <c r="EY65" s="14">
        <f t="shared" si="51"/>
        <v>292.3775</v>
      </c>
      <c r="EZ65" s="14">
        <f t="shared" si="51"/>
        <v>1023.487</v>
      </c>
      <c r="FA65" s="15">
        <f t="shared" si="51"/>
        <v>6911.4801000000007</v>
      </c>
      <c r="FB65" s="14">
        <f t="shared" si="85"/>
        <v>3532.9471099999996</v>
      </c>
      <c r="FC65" s="14">
        <f t="shared" si="85"/>
        <v>0</v>
      </c>
      <c r="FD65" s="14">
        <f t="shared" si="85"/>
        <v>3091.5</v>
      </c>
      <c r="FE65" s="15">
        <f t="shared" si="85"/>
        <v>6624.4471099999992</v>
      </c>
      <c r="FF65" s="14">
        <f t="shared" si="85"/>
        <v>5592.3293999999996</v>
      </c>
      <c r="FG65" s="14">
        <f t="shared" si="85"/>
        <v>693.62660000000005</v>
      </c>
      <c r="FH65" s="14">
        <f t="shared" si="85"/>
        <v>223.25681</v>
      </c>
      <c r="FI65" s="14">
        <f t="shared" si="85"/>
        <v>680</v>
      </c>
      <c r="FJ65" s="15">
        <f t="shared" si="85"/>
        <v>7189.21281</v>
      </c>
      <c r="FK65" s="14">
        <f t="shared" si="85"/>
        <v>9921.5777099999996</v>
      </c>
      <c r="FL65" s="8">
        <f t="shared" si="85"/>
        <v>0</v>
      </c>
      <c r="FM65" s="8">
        <f t="shared" si="85"/>
        <v>3091.5</v>
      </c>
      <c r="FN65" s="12">
        <f t="shared" si="85"/>
        <v>13013.07771</v>
      </c>
      <c r="FO65" s="8">
        <f t="shared" si="85"/>
        <v>9941.6954000000005</v>
      </c>
      <c r="FP65" s="8">
        <f t="shared" si="85"/>
        <v>1383.3642</v>
      </c>
      <c r="FQ65" s="8">
        <f t="shared" si="84"/>
        <v>1572.7838100000001</v>
      </c>
      <c r="FR65" s="8">
        <f t="shared" si="65"/>
        <v>680</v>
      </c>
      <c r="FS65" s="12">
        <f t="shared" si="65"/>
        <v>13577.843410000001</v>
      </c>
      <c r="FT65" s="14">
        <f t="shared" si="93"/>
        <v>3605.5285752999698</v>
      </c>
      <c r="FU65" s="14">
        <f t="shared" si="93"/>
        <v>0</v>
      </c>
      <c r="FV65" s="14">
        <f t="shared" si="93"/>
        <v>4210.0002315057536</v>
      </c>
      <c r="FW65" s="15">
        <f t="shared" si="93"/>
        <v>7815.5288068057234</v>
      </c>
      <c r="FX65" s="14">
        <f t="shared" si="93"/>
        <v>6572.1919373354776</v>
      </c>
      <c r="FY65" s="14">
        <f t="shared" si="93"/>
        <v>839.24131478926859</v>
      </c>
      <c r="FZ65" s="14">
        <f t="shared" si="91"/>
        <v>247.1696515021319</v>
      </c>
      <c r="GA65" s="14">
        <f t="shared" si="91"/>
        <v>926.02301711916971</v>
      </c>
      <c r="GB65" s="15">
        <f t="shared" si="91"/>
        <v>8584.625920746048</v>
      </c>
      <c r="GC65" s="14">
        <f t="shared" si="91"/>
        <v>4811.1622678303684</v>
      </c>
      <c r="GD65" s="14">
        <f t="shared" si="91"/>
        <v>0</v>
      </c>
      <c r="GE65" s="14">
        <f t="shared" si="86"/>
        <v>4210.0002315057536</v>
      </c>
      <c r="GF65" s="15">
        <f t="shared" si="86"/>
        <v>9021.162499336122</v>
      </c>
      <c r="GG65" s="14">
        <f t="shared" si="86"/>
        <v>7615.6260936944636</v>
      </c>
      <c r="GH65" s="14">
        <f t="shared" si="86"/>
        <v>944.57970130310503</v>
      </c>
      <c r="GI65" s="14">
        <f t="shared" si="86"/>
        <v>304.03080115970766</v>
      </c>
      <c r="GJ65" s="14">
        <f t="shared" si="86"/>
        <v>926.02301711916971</v>
      </c>
      <c r="GK65" s="15">
        <f t="shared" si="86"/>
        <v>9790.2596132764465</v>
      </c>
      <c r="GL65" s="14">
        <f>EJ65/$C65*1000000</f>
        <v>13511.190184700738</v>
      </c>
      <c r="GM65" s="14">
        <f t="shared" si="88"/>
        <v>0</v>
      </c>
      <c r="GN65" s="14">
        <f t="shared" si="88"/>
        <v>4210.0002315057536</v>
      </c>
      <c r="GO65" s="15">
        <f t="shared" si="88"/>
        <v>17721.190416206489</v>
      </c>
      <c r="GP65" s="14">
        <f t="shared" si="88"/>
        <v>13538.586425864369</v>
      </c>
      <c r="GQ65" s="14">
        <f t="shared" si="88"/>
        <v>1883.8633680274213</v>
      </c>
      <c r="GR65" s="14">
        <f t="shared" si="88"/>
        <v>2141.8147191358576</v>
      </c>
      <c r="GS65" s="14">
        <f t="shared" si="88"/>
        <v>926.02301711916971</v>
      </c>
      <c r="GT65" s="15">
        <f t="shared" si="88"/>
        <v>18490.287530146816</v>
      </c>
      <c r="GU65" s="14">
        <f t="shared" si="72"/>
        <v>3605.5285752999698</v>
      </c>
      <c r="GV65" s="14">
        <f t="shared" si="72"/>
        <v>0</v>
      </c>
      <c r="GW65" s="14">
        <f t="shared" si="72"/>
        <v>4210.0002315057536</v>
      </c>
      <c r="GX65" s="15">
        <f t="shared" si="72"/>
        <v>7815.5288068057234</v>
      </c>
      <c r="GY65" s="14">
        <f t="shared" si="72"/>
        <v>6572.1919373354776</v>
      </c>
      <c r="GZ65" s="14">
        <f t="shared" si="72"/>
        <v>839.24131478926859</v>
      </c>
      <c r="HA65" s="14">
        <f t="shared" ref="HA65:HE67" si="94">FZ65*$D65</f>
        <v>247.1696515021319</v>
      </c>
      <c r="HB65" s="14">
        <f t="shared" si="94"/>
        <v>926.02301711916971</v>
      </c>
      <c r="HC65" s="15">
        <f t="shared" si="94"/>
        <v>8584.625920746048</v>
      </c>
      <c r="HD65" s="14">
        <f t="shared" si="94"/>
        <v>4811.1622678303684</v>
      </c>
      <c r="HE65" s="14">
        <f t="shared" si="94"/>
        <v>0</v>
      </c>
      <c r="HF65" s="14">
        <f t="shared" si="89"/>
        <v>4210.0002315057536</v>
      </c>
      <c r="HG65" s="15">
        <f t="shared" si="89"/>
        <v>9021.162499336122</v>
      </c>
      <c r="HH65" s="14">
        <f t="shared" si="89"/>
        <v>7615.6260936944636</v>
      </c>
      <c r="HI65" s="14">
        <f t="shared" si="89"/>
        <v>944.57970130310503</v>
      </c>
      <c r="HJ65" s="14">
        <f t="shared" si="89"/>
        <v>304.03080115970766</v>
      </c>
      <c r="HK65" s="14">
        <f t="shared" si="89"/>
        <v>926.02301711916971</v>
      </c>
      <c r="HL65" s="15">
        <f t="shared" si="89"/>
        <v>9790.2596132764465</v>
      </c>
      <c r="HM65" s="14">
        <f>GL65*$D65</f>
        <v>13511.190184700738</v>
      </c>
      <c r="HN65" s="14">
        <f t="shared" si="90"/>
        <v>0</v>
      </c>
      <c r="HO65" s="14">
        <f t="shared" si="90"/>
        <v>4210.0002315057536</v>
      </c>
      <c r="HP65" s="15">
        <f t="shared" si="90"/>
        <v>17721.190416206489</v>
      </c>
      <c r="HQ65" s="14">
        <f t="shared" si="90"/>
        <v>13538.586425864369</v>
      </c>
      <c r="HR65" s="14">
        <f t="shared" si="90"/>
        <v>1883.8633680274213</v>
      </c>
      <c r="HS65" s="14">
        <f t="shared" si="90"/>
        <v>2141.8147191358576</v>
      </c>
      <c r="HT65" s="14">
        <f t="shared" si="90"/>
        <v>926.02301711916971</v>
      </c>
      <c r="HU65" s="15">
        <f t="shared" si="90"/>
        <v>18490.287530146816</v>
      </c>
    </row>
    <row r="66" spans="1:229" x14ac:dyDescent="0.3">
      <c r="A66" s="5" t="str">
        <f>[1]Download!A66</f>
        <v>FY2022</v>
      </c>
      <c r="B66" s="1" t="s">
        <v>182</v>
      </c>
      <c r="C66" s="6">
        <f>[1]Download!C66</f>
        <v>732463</v>
      </c>
      <c r="D66" s="17">
        <f>[1]Download!D66</f>
        <v>0.97560975609756106</v>
      </c>
      <c r="E66" s="19">
        <v>91.41</v>
      </c>
      <c r="F66" s="7">
        <v>3519.9</v>
      </c>
      <c r="G66" s="8">
        <v>368.3</v>
      </c>
      <c r="H66" s="8">
        <f t="shared" si="6"/>
        <v>3888.2000000000003</v>
      </c>
      <c r="I66" s="8">
        <f>[1]Download!K66</f>
        <v>0</v>
      </c>
      <c r="J66" s="8">
        <v>3069.3</v>
      </c>
      <c r="K66" s="8">
        <f t="shared" si="7"/>
        <v>6957.5</v>
      </c>
      <c r="L66" s="7">
        <f>[1]Download!N66/1000</f>
        <v>3975.05</v>
      </c>
      <c r="M66" s="8">
        <f>[1]Download!R66/1000</f>
        <v>876.71890000000008</v>
      </c>
      <c r="N66" s="8">
        <f>[1]Download!AD66/1000</f>
        <v>242.89599999999999</v>
      </c>
      <c r="O66" s="8">
        <f>[1]Download!V66/1000</f>
        <v>938.0385</v>
      </c>
      <c r="P66" s="8">
        <f t="shared" si="8"/>
        <v>6032.7033999999994</v>
      </c>
      <c r="Q66" s="8">
        <f>[1]Download!Z66/1000</f>
        <v>-303.52699999999999</v>
      </c>
      <c r="R66" s="8">
        <f t="shared" si="9"/>
        <v>1228.3235999999999</v>
      </c>
      <c r="S66" s="8">
        <f t="shared" si="0"/>
        <v>924.79660000000001</v>
      </c>
      <c r="T66" s="7">
        <f>[1]Download!O66/1000</f>
        <v>752.17499999999995</v>
      </c>
      <c r="U66" s="8">
        <f>[1]Download!S66/1000</f>
        <v>141.16970000000001</v>
      </c>
      <c r="V66" s="8">
        <f>[1]Download!AE66/1000</f>
        <v>56.420970000000004</v>
      </c>
      <c r="W66" s="8">
        <f t="shared" si="30"/>
        <v>949.76567</v>
      </c>
      <c r="X66" s="8">
        <f t="shared" si="31"/>
        <v>4837.9656699999996</v>
      </c>
      <c r="Y66" s="7">
        <f>[1]Download!Q66/1000</f>
        <v>769.26130000000001</v>
      </c>
      <c r="Z66" s="8">
        <f>[1]Download!U66/1000</f>
        <v>50.927699999999994</v>
      </c>
      <c r="AA66" s="8">
        <f>[1]Download!AG66/1000</f>
        <v>70.22914999999999</v>
      </c>
      <c r="AB66" s="8">
        <f t="shared" si="32"/>
        <v>890.41814999999997</v>
      </c>
      <c r="AC66" s="8">
        <f t="shared" si="33"/>
        <v>5728.3838199999991</v>
      </c>
      <c r="AD66" s="7">
        <f>[1]Download!P66/1000</f>
        <v>4578.5919999999996</v>
      </c>
      <c r="AE66" s="8">
        <f>[1]Download!T66/1000</f>
        <v>146.21010000000001</v>
      </c>
      <c r="AF66" s="8">
        <f>[1]Download!AF66/1000</f>
        <v>1593.4580000000001</v>
      </c>
      <c r="AG66" s="8">
        <f t="shared" si="34"/>
        <v>6318.2600999999995</v>
      </c>
      <c r="AH66" s="8">
        <f t="shared" si="35"/>
        <v>12046.643919999999</v>
      </c>
      <c r="AI66" s="7">
        <f t="shared" si="44"/>
        <v>3434.0487804878053</v>
      </c>
      <c r="AJ66" s="8">
        <f t="shared" si="45"/>
        <v>359.31707317073176</v>
      </c>
      <c r="AK66" s="8">
        <f t="shared" si="46"/>
        <v>3793.3658536585372</v>
      </c>
      <c r="AL66" s="8">
        <f t="shared" si="47"/>
        <v>0</v>
      </c>
      <c r="AM66" s="8">
        <f t="shared" si="48"/>
        <v>2994.4390243902444</v>
      </c>
      <c r="AN66" s="8">
        <f t="shared" si="49"/>
        <v>6787.8048780487816</v>
      </c>
      <c r="AO66" s="7">
        <f t="shared" si="79"/>
        <v>3878.0975609756101</v>
      </c>
      <c r="AP66" s="8">
        <f t="shared" si="79"/>
        <v>855.33551219512208</v>
      </c>
      <c r="AQ66" s="8">
        <f t="shared" si="79"/>
        <v>236.97170731707317</v>
      </c>
      <c r="AR66" s="8">
        <f t="shared" si="79"/>
        <v>915.15951219512203</v>
      </c>
      <c r="AS66" s="8">
        <f t="shared" si="79"/>
        <v>5885.5642926829269</v>
      </c>
      <c r="AT66" s="8">
        <f t="shared" si="79"/>
        <v>-296.12390243902439</v>
      </c>
      <c r="AU66" s="8">
        <f t="shared" si="79"/>
        <v>1198.3644878048781</v>
      </c>
      <c r="AV66" s="8">
        <f t="shared" si="79"/>
        <v>902.2405853658538</v>
      </c>
      <c r="AW66" s="7">
        <f t="shared" si="79"/>
        <v>733.82926829268297</v>
      </c>
      <c r="AX66" s="8">
        <f t="shared" si="79"/>
        <v>137.72653658536586</v>
      </c>
      <c r="AY66" s="8">
        <f t="shared" si="79"/>
        <v>55.044848780487811</v>
      </c>
      <c r="AZ66" s="8">
        <f t="shared" si="79"/>
        <v>926.60065365853666</v>
      </c>
      <c r="BA66" s="8">
        <f t="shared" si="79"/>
        <v>4719.9665073170736</v>
      </c>
      <c r="BB66" s="7">
        <f t="shared" si="79"/>
        <v>750.49882926829275</v>
      </c>
      <c r="BC66" s="8">
        <f t="shared" si="79"/>
        <v>49.685560975609754</v>
      </c>
      <c r="BD66" s="8">
        <f t="shared" si="79"/>
        <v>68.516243902439015</v>
      </c>
      <c r="BE66" s="8">
        <f t="shared" si="73"/>
        <v>868.70063414634149</v>
      </c>
      <c r="BF66" s="8">
        <f t="shared" si="71"/>
        <v>5588.6671414634138</v>
      </c>
      <c r="BG66" s="7">
        <f t="shared" si="62"/>
        <v>4466.919024390244</v>
      </c>
      <c r="BH66" s="8">
        <f t="shared" si="62"/>
        <v>142.64400000000003</v>
      </c>
      <c r="BI66" s="8">
        <f t="shared" si="62"/>
        <v>1554.5931707317075</v>
      </c>
      <c r="BJ66" s="8">
        <f t="shared" si="62"/>
        <v>6164.156195121951</v>
      </c>
      <c r="BK66" s="8">
        <f t="shared" si="62"/>
        <v>11752.823336585365</v>
      </c>
      <c r="BL66" s="7">
        <f t="shared" si="82"/>
        <v>4805.5669706183116</v>
      </c>
      <c r="BM66" s="8">
        <f t="shared" si="82"/>
        <v>502.82403343240554</v>
      </c>
      <c r="BN66" s="8">
        <f t="shared" si="82"/>
        <v>5308.3910040507171</v>
      </c>
      <c r="BO66" s="8">
        <f t="shared" si="82"/>
        <v>0</v>
      </c>
      <c r="BP66" s="8">
        <f t="shared" si="82"/>
        <v>4190.3823128267231</v>
      </c>
      <c r="BQ66" s="8">
        <f t="shared" si="82"/>
        <v>9498.7733168774394</v>
      </c>
      <c r="BR66" s="7">
        <f t="shared" si="82"/>
        <v>5426.9635462815195</v>
      </c>
      <c r="BS66" s="8">
        <f t="shared" si="82"/>
        <v>1196.946330394846</v>
      </c>
      <c r="BT66" s="8">
        <f t="shared" si="82"/>
        <v>331.61538535052284</v>
      </c>
      <c r="BU66" s="8">
        <f t="shared" si="82"/>
        <v>1280.663323608155</v>
      </c>
      <c r="BV66" s="8">
        <f t="shared" si="82"/>
        <v>8236.1885856350418</v>
      </c>
      <c r="BW66" s="8">
        <f t="shared" si="82"/>
        <v>-414.39226281737098</v>
      </c>
      <c r="BX66" s="8">
        <f t="shared" si="82"/>
        <v>1676.976994059768</v>
      </c>
      <c r="BY66" s="8">
        <f t="shared" si="82"/>
        <v>1262.5847312423973</v>
      </c>
      <c r="BZ66" s="7">
        <f t="shared" si="82"/>
        <v>1026.9119395792006</v>
      </c>
      <c r="CA66" s="8">
        <f t="shared" si="81"/>
        <v>192.73287524421028</v>
      </c>
      <c r="CB66" s="8">
        <f t="shared" si="77"/>
        <v>77.029105907056064</v>
      </c>
      <c r="CC66" s="8">
        <f t="shared" si="77"/>
        <v>1296.6739207304668</v>
      </c>
      <c r="CD66" s="8">
        <f t="shared" si="77"/>
        <v>6605.0649247811825</v>
      </c>
      <c r="CE66" s="7">
        <f t="shared" si="77"/>
        <v>1050.2391247066405</v>
      </c>
      <c r="CF66" s="8">
        <f t="shared" si="77"/>
        <v>69.529382371532762</v>
      </c>
      <c r="CG66" s="8">
        <f t="shared" si="77"/>
        <v>95.880815822778743</v>
      </c>
      <c r="CH66" s="8">
        <f t="shared" si="77"/>
        <v>1215.649322900952</v>
      </c>
      <c r="CI66" s="8">
        <f t="shared" si="77"/>
        <v>7820.7142476821346</v>
      </c>
      <c r="CJ66" s="7">
        <f t="shared" si="76"/>
        <v>6250.9532904733742</v>
      </c>
      <c r="CK66" s="8">
        <f t="shared" si="76"/>
        <v>199.61431498928957</v>
      </c>
      <c r="CL66" s="8">
        <f t="shared" si="76"/>
        <v>2175.4791709615365</v>
      </c>
      <c r="CM66" s="8">
        <f t="shared" si="76"/>
        <v>8626.0467764242003</v>
      </c>
      <c r="CN66" s="8">
        <f t="shared" si="76"/>
        <v>16446.761024106334</v>
      </c>
      <c r="CO66" s="7">
        <f t="shared" si="92"/>
        <v>4688.3580201154264</v>
      </c>
      <c r="CP66" s="8">
        <f t="shared" si="92"/>
        <v>490.56003261698106</v>
      </c>
      <c r="CQ66" s="8">
        <f t="shared" si="92"/>
        <v>5178.918052732407</v>
      </c>
      <c r="CR66" s="8">
        <f t="shared" si="92"/>
        <v>0</v>
      </c>
      <c r="CS66" s="8">
        <f t="shared" si="92"/>
        <v>4088.1778661724134</v>
      </c>
      <c r="CT66" s="8">
        <f t="shared" si="92"/>
        <v>9267.095918904819</v>
      </c>
      <c r="CU66" s="7">
        <f t="shared" si="92"/>
        <v>5294.5985817380679</v>
      </c>
      <c r="CV66" s="8">
        <f t="shared" si="92"/>
        <v>1167.7525174583864</v>
      </c>
      <c r="CW66" s="8">
        <f t="shared" si="92"/>
        <v>323.52720522002232</v>
      </c>
      <c r="CX66" s="8">
        <f t="shared" si="92"/>
        <v>1249.427632788444</v>
      </c>
      <c r="CY66" s="8">
        <f t="shared" si="92"/>
        <v>8035.3059372049192</v>
      </c>
      <c r="CZ66" s="8">
        <f t="shared" si="92"/>
        <v>-404.28513445597173</v>
      </c>
      <c r="DA66" s="8">
        <f t="shared" si="92"/>
        <v>1636.0751161558715</v>
      </c>
      <c r="DB66" s="8">
        <f t="shared" si="92"/>
        <v>1231.7899816999</v>
      </c>
      <c r="DC66" s="7">
        <f t="shared" si="92"/>
        <v>1001.8653069065373</v>
      </c>
      <c r="DD66" s="8">
        <f t="shared" si="67"/>
        <v>188.03207340898567</v>
      </c>
      <c r="DE66" s="8">
        <f t="shared" si="67"/>
        <v>75.150347226396164</v>
      </c>
      <c r="DF66" s="8">
        <f t="shared" si="67"/>
        <v>1265.0477275419189</v>
      </c>
      <c r="DG66" s="8">
        <f t="shared" si="67"/>
        <v>6443.965780274325</v>
      </c>
      <c r="DH66" s="7">
        <f t="shared" si="83"/>
        <v>1024.6235362991615</v>
      </c>
      <c r="DI66" s="8">
        <f t="shared" si="83"/>
        <v>67.833543777105135</v>
      </c>
      <c r="DJ66" s="8">
        <f t="shared" si="83"/>
        <v>93.542259339296336</v>
      </c>
      <c r="DK66" s="8">
        <f t="shared" si="83"/>
        <v>1185.9993394155631</v>
      </c>
      <c r="DL66" s="8">
        <f t="shared" si="83"/>
        <v>7629.9651196898885</v>
      </c>
      <c r="DM66" s="7">
        <f t="shared" si="83"/>
        <v>6098.4910150959749</v>
      </c>
      <c r="DN66" s="8">
        <f t="shared" si="83"/>
        <v>194.74567316028254</v>
      </c>
      <c r="DO66" s="8">
        <f t="shared" si="87"/>
        <v>2122.4187033771091</v>
      </c>
      <c r="DP66" s="8">
        <f t="shared" si="87"/>
        <v>8415.6553916333669</v>
      </c>
      <c r="DQ66" s="12">
        <f t="shared" si="87"/>
        <v>16045.620511323254</v>
      </c>
      <c r="DR66" s="11">
        <f t="shared" si="11"/>
        <v>4837.9656700000005</v>
      </c>
      <c r="DS66" s="11">
        <f t="shared" si="12"/>
        <v>0</v>
      </c>
      <c r="DT66" s="11">
        <f t="shared" si="12"/>
        <v>3069.3</v>
      </c>
      <c r="DU66" s="12">
        <f t="shared" si="13"/>
        <v>7907.2656700000007</v>
      </c>
      <c r="DV66" s="8">
        <f t="shared" si="14"/>
        <v>4727.2250000000004</v>
      </c>
      <c r="DW66" s="8">
        <f t="shared" si="14"/>
        <v>1017.8886000000001</v>
      </c>
      <c r="DX66" s="8">
        <f t="shared" si="14"/>
        <v>299.31696999999997</v>
      </c>
      <c r="DY66" s="8">
        <f t="shared" si="15"/>
        <v>938.0385</v>
      </c>
      <c r="DZ66" s="12">
        <f t="shared" si="16"/>
        <v>6982.4690700000001</v>
      </c>
      <c r="EA66" s="11">
        <f t="shared" si="17"/>
        <v>5728.3838200000009</v>
      </c>
      <c r="EB66" s="11">
        <f t="shared" si="18"/>
        <v>0</v>
      </c>
      <c r="EC66" s="11">
        <f t="shared" si="18"/>
        <v>3069.3</v>
      </c>
      <c r="ED66" s="12">
        <f t="shared" si="19"/>
        <v>8797.683820000002</v>
      </c>
      <c r="EE66" s="8">
        <f t="shared" si="20"/>
        <v>5496.4863000000005</v>
      </c>
      <c r="EF66" s="8">
        <f t="shared" si="20"/>
        <v>1068.8163000000002</v>
      </c>
      <c r="EG66" s="8">
        <f t="shared" si="20"/>
        <v>369.54611999999997</v>
      </c>
      <c r="EH66" s="8">
        <f t="shared" si="21"/>
        <v>938.0385</v>
      </c>
      <c r="EI66" s="12">
        <f t="shared" si="22"/>
        <v>7872.8872200000005</v>
      </c>
      <c r="EJ66" s="11">
        <f t="shared" si="23"/>
        <v>12046.64392</v>
      </c>
      <c r="EK66" s="11">
        <f t="shared" si="24"/>
        <v>0</v>
      </c>
      <c r="EL66" s="11">
        <f t="shared" si="24"/>
        <v>3069.3</v>
      </c>
      <c r="EM66" s="12">
        <f t="shared" si="25"/>
        <v>15115.943920000002</v>
      </c>
      <c r="EN66" s="8">
        <f t="shared" si="26"/>
        <v>10075.078300000001</v>
      </c>
      <c r="EO66" s="8">
        <f t="shared" si="26"/>
        <v>1215.0264000000002</v>
      </c>
      <c r="EP66" s="8">
        <f t="shared" si="26"/>
        <v>1963.0041200000001</v>
      </c>
      <c r="EQ66" s="8">
        <f t="shared" si="27"/>
        <v>938.0385</v>
      </c>
      <c r="ER66" s="12">
        <f t="shared" si="28"/>
        <v>14191.147320000002</v>
      </c>
      <c r="ES66" s="8">
        <f t="shared" si="50"/>
        <v>4719.9665073170745</v>
      </c>
      <c r="ET66" s="8">
        <f t="shared" si="50"/>
        <v>0</v>
      </c>
      <c r="EU66" s="8">
        <f t="shared" si="50"/>
        <v>2994.4390243902444</v>
      </c>
      <c r="EV66" s="12">
        <f t="shared" si="50"/>
        <v>7714.405531707318</v>
      </c>
      <c r="EW66" s="14">
        <f t="shared" si="51"/>
        <v>4802.0556097560984</v>
      </c>
      <c r="EX66" s="14">
        <f t="shared" si="51"/>
        <v>593.81512195121957</v>
      </c>
      <c r="EY66" s="14">
        <f t="shared" si="51"/>
        <v>219.6427317073171</v>
      </c>
      <c r="EZ66" s="14">
        <f t="shared" si="51"/>
        <v>1049.7912195121953</v>
      </c>
      <c r="FA66" s="15">
        <f t="shared" si="51"/>
        <v>6665.3046829268296</v>
      </c>
      <c r="FB66" s="14">
        <f t="shared" si="85"/>
        <v>5588.6671414634156</v>
      </c>
      <c r="FC66" s="14">
        <f t="shared" si="85"/>
        <v>0</v>
      </c>
      <c r="FD66" s="14">
        <f t="shared" si="85"/>
        <v>2994.4390243902444</v>
      </c>
      <c r="FE66" s="15">
        <f t="shared" si="85"/>
        <v>8583.1061658536619</v>
      </c>
      <c r="FF66" s="14">
        <f t="shared" si="85"/>
        <v>5362.4256585365865</v>
      </c>
      <c r="FG66" s="14">
        <f t="shared" si="85"/>
        <v>1042.7476097560977</v>
      </c>
      <c r="FH66" s="14">
        <f t="shared" si="85"/>
        <v>360.53280000000001</v>
      </c>
      <c r="FI66" s="14">
        <f t="shared" si="85"/>
        <v>915.15951219512203</v>
      </c>
      <c r="FJ66" s="15">
        <f t="shared" si="85"/>
        <v>7680.8655804878063</v>
      </c>
      <c r="FK66" s="14">
        <f t="shared" si="85"/>
        <v>11752.823336585367</v>
      </c>
      <c r="FL66" s="8">
        <f t="shared" si="85"/>
        <v>0</v>
      </c>
      <c r="FM66" s="8">
        <f t="shared" si="85"/>
        <v>2994.4390243902444</v>
      </c>
      <c r="FN66" s="12">
        <f t="shared" si="85"/>
        <v>14747.262360975612</v>
      </c>
      <c r="FO66" s="8">
        <f t="shared" si="85"/>
        <v>9829.3446829268305</v>
      </c>
      <c r="FP66" s="8">
        <f t="shared" si="85"/>
        <v>1185.3916097560978</v>
      </c>
      <c r="FQ66" s="8">
        <f t="shared" si="84"/>
        <v>1915.1259707317076</v>
      </c>
      <c r="FR66" s="8">
        <f t="shared" si="65"/>
        <v>915.15951219512203</v>
      </c>
      <c r="FS66" s="12">
        <f t="shared" si="65"/>
        <v>13845.021775609759</v>
      </c>
      <c r="FT66" s="14">
        <f t="shared" si="93"/>
        <v>6605.0649247811834</v>
      </c>
      <c r="FU66" s="14">
        <f t="shared" si="93"/>
        <v>0</v>
      </c>
      <c r="FV66" s="14">
        <f t="shared" si="93"/>
        <v>4190.3823128267231</v>
      </c>
      <c r="FW66" s="15">
        <f t="shared" si="93"/>
        <v>10795.447237607907</v>
      </c>
      <c r="FX66" s="14">
        <f t="shared" si="93"/>
        <v>6453.8754858607199</v>
      </c>
      <c r="FY66" s="14">
        <f t="shared" si="93"/>
        <v>1389.6792056390564</v>
      </c>
      <c r="FZ66" s="14">
        <f t="shared" si="91"/>
        <v>408.64449125757881</v>
      </c>
      <c r="GA66" s="14">
        <f t="shared" si="91"/>
        <v>1280.663323608155</v>
      </c>
      <c r="GB66" s="15">
        <f t="shared" si="91"/>
        <v>9532.862506365509</v>
      </c>
      <c r="GC66" s="14">
        <f t="shared" si="91"/>
        <v>7820.7142476821364</v>
      </c>
      <c r="GD66" s="14">
        <f t="shared" si="91"/>
        <v>0</v>
      </c>
      <c r="GE66" s="14">
        <f t="shared" si="86"/>
        <v>4190.3823128267231</v>
      </c>
      <c r="GF66" s="15">
        <f t="shared" si="86"/>
        <v>12011.09656050886</v>
      </c>
      <c r="GG66" s="14">
        <f t="shared" si="86"/>
        <v>7504.1146105673606</v>
      </c>
      <c r="GH66" s="14">
        <f t="shared" si="86"/>
        <v>1459.2085880105892</v>
      </c>
      <c r="GI66" s="14">
        <f t="shared" si="86"/>
        <v>504.52530708035761</v>
      </c>
      <c r="GJ66" s="14">
        <f t="shared" si="86"/>
        <v>1280.663323608155</v>
      </c>
      <c r="GK66" s="15">
        <f t="shared" si="86"/>
        <v>10748.511829266461</v>
      </c>
      <c r="GL66" s="14">
        <f>EJ66/$C66*1000000</f>
        <v>16446.761024106338</v>
      </c>
      <c r="GM66" s="14">
        <f t="shared" si="88"/>
        <v>0</v>
      </c>
      <c r="GN66" s="14">
        <f t="shared" si="88"/>
        <v>4190.3823128267231</v>
      </c>
      <c r="GO66" s="15">
        <f t="shared" si="88"/>
        <v>20637.143336933063</v>
      </c>
      <c r="GP66" s="14">
        <f t="shared" si="88"/>
        <v>13755.067901040737</v>
      </c>
      <c r="GQ66" s="14">
        <f t="shared" si="88"/>
        <v>1658.8229029998788</v>
      </c>
      <c r="GR66" s="14">
        <f t="shared" si="88"/>
        <v>2680.0044780418943</v>
      </c>
      <c r="GS66" s="14">
        <f t="shared" si="88"/>
        <v>1280.663323608155</v>
      </c>
      <c r="GT66" s="15">
        <f t="shared" si="88"/>
        <v>19374.558605690665</v>
      </c>
      <c r="GU66" s="14">
        <f t="shared" ref="GU66:GZ67" si="95">FT66*$D66</f>
        <v>6443.9657802743259</v>
      </c>
      <c r="GV66" s="14">
        <f t="shared" si="95"/>
        <v>0</v>
      </c>
      <c r="GW66" s="14">
        <f t="shared" si="95"/>
        <v>4088.1778661724134</v>
      </c>
      <c r="GX66" s="15">
        <f t="shared" si="95"/>
        <v>10532.143646446739</v>
      </c>
      <c r="GY66" s="14">
        <f t="shared" si="95"/>
        <v>6296.4638886446055</v>
      </c>
      <c r="GZ66" s="14">
        <f t="shared" si="95"/>
        <v>1355.7845908673721</v>
      </c>
      <c r="HA66" s="14">
        <f t="shared" si="94"/>
        <v>398.67755244641836</v>
      </c>
      <c r="HB66" s="14">
        <f t="shared" si="94"/>
        <v>1249.427632788444</v>
      </c>
      <c r="HC66" s="15">
        <f t="shared" si="94"/>
        <v>9300.3536647468391</v>
      </c>
      <c r="HD66" s="14">
        <f t="shared" si="94"/>
        <v>7629.9651196898894</v>
      </c>
      <c r="HE66" s="14">
        <f t="shared" si="94"/>
        <v>0</v>
      </c>
      <c r="HF66" s="14">
        <f t="shared" si="89"/>
        <v>4088.1778661724134</v>
      </c>
      <c r="HG66" s="15">
        <f t="shared" si="89"/>
        <v>11718.142985862303</v>
      </c>
      <c r="HH66" s="14">
        <f t="shared" si="89"/>
        <v>7321.0874249437675</v>
      </c>
      <c r="HI66" s="14">
        <f t="shared" si="89"/>
        <v>1423.6181346444773</v>
      </c>
      <c r="HJ66" s="14">
        <f t="shared" si="89"/>
        <v>492.2198117857148</v>
      </c>
      <c r="HK66" s="14">
        <f t="shared" si="89"/>
        <v>1249.427632788444</v>
      </c>
      <c r="HL66" s="15">
        <f t="shared" si="89"/>
        <v>10486.353004162402</v>
      </c>
      <c r="HM66" s="14">
        <f>GL66*$D66</f>
        <v>16045.620511323257</v>
      </c>
      <c r="HN66" s="14">
        <f t="shared" si="90"/>
        <v>0</v>
      </c>
      <c r="HO66" s="14">
        <f t="shared" si="90"/>
        <v>4088.1778661724134</v>
      </c>
      <c r="HP66" s="15">
        <f t="shared" si="90"/>
        <v>20133.798377495674</v>
      </c>
      <c r="HQ66" s="14">
        <f t="shared" si="90"/>
        <v>13419.578440039744</v>
      </c>
      <c r="HR66" s="14">
        <f t="shared" si="90"/>
        <v>1618.36380780476</v>
      </c>
      <c r="HS66" s="14">
        <f t="shared" si="90"/>
        <v>2614.6385151628242</v>
      </c>
      <c r="HT66" s="14">
        <f t="shared" si="90"/>
        <v>1249.427632788444</v>
      </c>
      <c r="HU66" s="15">
        <f t="shared" si="90"/>
        <v>18902.008395795772</v>
      </c>
    </row>
    <row r="67" spans="1:229" x14ac:dyDescent="0.3">
      <c r="A67" s="5" t="str">
        <f>[1]Download!A67</f>
        <v>FY2023</v>
      </c>
      <c r="B67" s="1" t="s">
        <v>182</v>
      </c>
      <c r="C67" s="6">
        <f>[1]Download!C67</f>
        <v>735299</v>
      </c>
      <c r="D67" s="17">
        <f>[1]Download!D67</f>
        <v>0.95181439619274266</v>
      </c>
      <c r="F67" s="7">
        <v>4449.1000000000004</v>
      </c>
      <c r="G67" s="8">
        <v>505.3</v>
      </c>
      <c r="H67" s="8">
        <f t="shared" si="6"/>
        <v>4954.4000000000005</v>
      </c>
      <c r="I67" s="8">
        <f>[1]Download!K67</f>
        <v>0</v>
      </c>
      <c r="J67" s="8">
        <v>3360.6</v>
      </c>
      <c r="K67" s="8">
        <f t="shared" si="7"/>
        <v>8315</v>
      </c>
      <c r="L67" s="7">
        <f>[1]Download!N67/1000</f>
        <v>4152.0609999999997</v>
      </c>
      <c r="M67" s="8">
        <f>[1]Download!R67/1000</f>
        <v>1074.8309999999999</v>
      </c>
      <c r="N67" s="8">
        <f>[1]Download!AD67/1000</f>
        <v>721.04634900000008</v>
      </c>
      <c r="O67" s="8">
        <f>[1]Download!V67/1000</f>
        <v>1680.2840000000001</v>
      </c>
      <c r="P67" s="8">
        <f t="shared" si="8"/>
        <v>7628.2223489999997</v>
      </c>
      <c r="Q67" s="8">
        <f>[1]Download!Z67/1000</f>
        <v>167.95839999999998</v>
      </c>
      <c r="R67" s="8">
        <f t="shared" si="9"/>
        <v>518.81925099999989</v>
      </c>
      <c r="S67" s="8">
        <f>K67-L67-M67-N67-O67</f>
        <v>686.77765099999988</v>
      </c>
      <c r="T67" s="7">
        <f>[1]Download!O67/1000</f>
        <v>705.40359999999998</v>
      </c>
      <c r="U67" s="8">
        <f>[1]Download!S67/1000</f>
        <v>95.724999999999994</v>
      </c>
      <c r="V67" s="8">
        <f>[1]Download!AE67/1000</f>
        <v>73.974999999999994</v>
      </c>
      <c r="W67" s="8">
        <f t="shared" si="30"/>
        <v>875.10360000000003</v>
      </c>
      <c r="X67" s="8">
        <f t="shared" si="31"/>
        <v>5829.5036</v>
      </c>
      <c r="Y67" s="7">
        <f>[1]Download!Q67/1000</f>
        <v>725.3433</v>
      </c>
      <c r="Z67" s="8">
        <f>[1]Download!U67/1000</f>
        <v>55.832699999999996</v>
      </c>
      <c r="AA67" s="8">
        <f>[1]Download!AG67/1000</f>
        <v>71.270058999999989</v>
      </c>
      <c r="AB67" s="8">
        <f t="shared" si="32"/>
        <v>852.44605899999999</v>
      </c>
      <c r="AC67" s="8">
        <f t="shared" si="33"/>
        <v>6681.9496589999999</v>
      </c>
      <c r="AD67" s="7">
        <f>[1]Download!P67/1000</f>
        <v>3092.5540000000001</v>
      </c>
      <c r="AE67" s="8">
        <f>[1]Download!T67/1000</f>
        <v>96.037100000000009</v>
      </c>
      <c r="AF67" s="8">
        <f>[1]Download!AF67/1000</f>
        <v>1782.335251</v>
      </c>
      <c r="AG67" s="8">
        <f t="shared" si="34"/>
        <v>4970.9263510000001</v>
      </c>
      <c r="AH67" s="8">
        <f t="shared" si="35"/>
        <v>11652.87601</v>
      </c>
      <c r="AI67" s="7">
        <f t="shared" si="44"/>
        <v>4234.7174301011319</v>
      </c>
      <c r="AJ67" s="8">
        <f t="shared" si="45"/>
        <v>480.9518143961929</v>
      </c>
      <c r="AK67" s="8">
        <f t="shared" si="46"/>
        <v>4715.6692444973251</v>
      </c>
      <c r="AL67" s="8">
        <f t="shared" si="47"/>
        <v>0</v>
      </c>
      <c r="AM67" s="8">
        <f t="shared" si="48"/>
        <v>3198.667459845331</v>
      </c>
      <c r="AN67" s="8">
        <f t="shared" si="49"/>
        <v>7914.336704342656</v>
      </c>
      <c r="AO67" s="7">
        <f t="shared" si="79"/>
        <v>3951.9914336704351</v>
      </c>
      <c r="AP67" s="8">
        <f t="shared" si="79"/>
        <v>1023.0396192742417</v>
      </c>
      <c r="AQ67" s="8">
        <f t="shared" si="79"/>
        <v>686.30229530041663</v>
      </c>
      <c r="AR67" s="8">
        <f t="shared" si="79"/>
        <v>1599.3185008923265</v>
      </c>
      <c r="AS67" s="8">
        <f t="shared" si="79"/>
        <v>7260.65184913742</v>
      </c>
      <c r="AT67" s="8">
        <f t="shared" si="79"/>
        <v>159.86522308149912</v>
      </c>
      <c r="AU67" s="8">
        <f t="shared" si="79"/>
        <v>493.81963212373591</v>
      </c>
      <c r="AV67" s="8">
        <f t="shared" si="79"/>
        <v>653.68485520523507</v>
      </c>
      <c r="AW67" s="7">
        <f t="shared" si="79"/>
        <v>671.41330160618691</v>
      </c>
      <c r="AX67" s="8">
        <f t="shared" si="79"/>
        <v>91.112433075550285</v>
      </c>
      <c r="AY67" s="8">
        <f t="shared" si="79"/>
        <v>70.410469958358135</v>
      </c>
      <c r="AZ67" s="8">
        <f t="shared" si="79"/>
        <v>832.93620464009541</v>
      </c>
      <c r="BA67" s="8">
        <f t="shared" si="79"/>
        <v>5548.6054491374198</v>
      </c>
      <c r="BB67" s="7">
        <f t="shared" si="79"/>
        <v>690.39219512195143</v>
      </c>
      <c r="BC67" s="8">
        <f t="shared" si="79"/>
        <v>53.142367638310539</v>
      </c>
      <c r="BD67" s="8">
        <f t="shared" si="79"/>
        <v>67.835868173706132</v>
      </c>
      <c r="BE67" s="8">
        <f t="shared" si="73"/>
        <v>811.37043093396812</v>
      </c>
      <c r="BF67" s="8">
        <f t="shared" si="71"/>
        <v>6359.975880071388</v>
      </c>
      <c r="BG67" s="7">
        <f t="shared" si="71"/>
        <v>2943.5374182034511</v>
      </c>
      <c r="BH67" s="8">
        <f t="shared" si="71"/>
        <v>91.409494348602053</v>
      </c>
      <c r="BI67" s="8">
        <f t="shared" si="71"/>
        <v>1696.4523507436054</v>
      </c>
      <c r="BJ67" s="8">
        <f t="shared" si="71"/>
        <v>4731.3992632956588</v>
      </c>
      <c r="BK67" s="8">
        <f t="shared" si="71"/>
        <v>11091.375143367046</v>
      </c>
      <c r="BL67" s="7">
        <f t="shared" ref="BL67:BZ67" si="96">F67/$C67*1000000</f>
        <v>6050.7358231141352</v>
      </c>
      <c r="BM67" s="8">
        <f t="shared" si="96"/>
        <v>687.2034369691786</v>
      </c>
      <c r="BN67" s="8">
        <f t="shared" si="96"/>
        <v>6737.9392600833135</v>
      </c>
      <c r="BO67" s="8">
        <f t="shared" si="96"/>
        <v>0</v>
      </c>
      <c r="BP67" s="8">
        <f t="shared" si="96"/>
        <v>4570.3856526392665</v>
      </c>
      <c r="BQ67" s="8">
        <f t="shared" si="96"/>
        <v>11308.324912722579</v>
      </c>
      <c r="BR67" s="7">
        <f t="shared" si="96"/>
        <v>5646.7654654773096</v>
      </c>
      <c r="BS67" s="8">
        <f t="shared" si="96"/>
        <v>1461.760453910586</v>
      </c>
      <c r="BT67" s="8">
        <f t="shared" si="96"/>
        <v>980.61652334628502</v>
      </c>
      <c r="BU67" s="8">
        <f t="shared" si="96"/>
        <v>2285.1710664641187</v>
      </c>
      <c r="BV67" s="8">
        <f t="shared" si="96"/>
        <v>10374.313509198299</v>
      </c>
      <c r="BW67" s="8">
        <f t="shared" si="96"/>
        <v>228.42190727853563</v>
      </c>
      <c r="BX67" s="8">
        <f t="shared" si="96"/>
        <v>705.58949624574473</v>
      </c>
      <c r="BY67" s="8">
        <f t="shared" si="96"/>
        <v>934.01140352428035</v>
      </c>
      <c r="BZ67" s="7">
        <f t="shared" si="96"/>
        <v>959.3425259656276</v>
      </c>
      <c r="CA67" s="8">
        <f t="shared" si="81"/>
        <v>130.1851355706998</v>
      </c>
      <c r="CB67" s="8">
        <f t="shared" si="77"/>
        <v>100.60533198059565</v>
      </c>
      <c r="CC67" s="8">
        <f t="shared" si="77"/>
        <v>1190.1329935169231</v>
      </c>
      <c r="CD67" s="8">
        <f t="shared" si="77"/>
        <v>7928.0722536002359</v>
      </c>
      <c r="CE67" s="7">
        <f t="shared" si="77"/>
        <v>986.46033790335628</v>
      </c>
      <c r="CF67" s="8">
        <f t="shared" si="77"/>
        <v>75.931967811733728</v>
      </c>
      <c r="CG67" s="8">
        <f t="shared" si="77"/>
        <v>96.926636647132653</v>
      </c>
      <c r="CH67" s="8">
        <f t="shared" si="77"/>
        <v>1159.3189423622227</v>
      </c>
      <c r="CI67" s="8">
        <f t="shared" si="77"/>
        <v>9087.3911959624584</v>
      </c>
      <c r="CJ67" s="7">
        <f t="shared" si="76"/>
        <v>4205.8455131857918</v>
      </c>
      <c r="CK67" s="8">
        <f t="shared" si="76"/>
        <v>130.60958875233069</v>
      </c>
      <c r="CL67" s="8">
        <f t="shared" si="76"/>
        <v>2423.9598462666208</v>
      </c>
      <c r="CM67" s="8">
        <f t="shared" si="76"/>
        <v>6760.4149482047442</v>
      </c>
      <c r="CN67" s="8">
        <f t="shared" si="76"/>
        <v>15847.806144167202</v>
      </c>
      <c r="CO67" s="7">
        <f t="shared" si="92"/>
        <v>5759.1774639991781</v>
      </c>
      <c r="CP67" s="8">
        <f t="shared" si="92"/>
        <v>654.09012442039625</v>
      </c>
      <c r="CQ67" s="8">
        <f t="shared" si="92"/>
        <v>6413.2675884195742</v>
      </c>
      <c r="CR67" s="8">
        <f t="shared" si="92"/>
        <v>0</v>
      </c>
      <c r="CS67" s="8">
        <f t="shared" si="92"/>
        <v>4350.1588603348173</v>
      </c>
      <c r="CT67" s="8">
        <f t="shared" si="92"/>
        <v>10763.426448754391</v>
      </c>
      <c r="CU67" s="7">
        <f t="shared" si="92"/>
        <v>5374.6726619653173</v>
      </c>
      <c r="CV67" s="8">
        <f t="shared" si="92"/>
        <v>1391.3246438173337</v>
      </c>
      <c r="CW67" s="8">
        <f t="shared" si="92"/>
        <v>933.36492406547086</v>
      </c>
      <c r="CX67" s="8">
        <f t="shared" si="92"/>
        <v>2175.0587188236709</v>
      </c>
      <c r="CY67" s="8">
        <f t="shared" si="92"/>
        <v>9874.4209486717918</v>
      </c>
      <c r="CZ67" s="8">
        <f t="shared" si="92"/>
        <v>217.41525975351405</v>
      </c>
      <c r="DA67" s="8">
        <f t="shared" si="92"/>
        <v>671.59024032908496</v>
      </c>
      <c r="DB67" s="8">
        <f t="shared" si="92"/>
        <v>889.00550008259904</v>
      </c>
      <c r="DC67" s="7">
        <f t="shared" si="92"/>
        <v>913.11602709399438</v>
      </c>
      <c r="DD67" s="8">
        <f t="shared" si="67"/>
        <v>123.91208620649597</v>
      </c>
      <c r="DE67" s="8">
        <f t="shared" si="67"/>
        <v>95.757603312881074</v>
      </c>
      <c r="DF67" s="8">
        <f t="shared" si="67"/>
        <v>1132.7857166133715</v>
      </c>
      <c r="DG67" s="8">
        <f t="shared" si="67"/>
        <v>7546.053305032945</v>
      </c>
      <c r="DH67" s="7">
        <f t="shared" si="83"/>
        <v>938.92715088957198</v>
      </c>
      <c r="DI67" s="8">
        <f t="shared" si="83"/>
        <v>72.273140094452103</v>
      </c>
      <c r="DJ67" s="8">
        <f t="shared" si="83"/>
        <v>92.256168135283929</v>
      </c>
      <c r="DK67" s="8">
        <f t="shared" si="83"/>
        <v>1103.456459119308</v>
      </c>
      <c r="DL67" s="8">
        <f t="shared" si="83"/>
        <v>8649.5097641522534</v>
      </c>
      <c r="DM67" s="7">
        <f t="shared" si="83"/>
        <v>4003.1843076128903</v>
      </c>
      <c r="DN67" s="8">
        <f t="shared" si="83"/>
        <v>124.31608685528208</v>
      </c>
      <c r="DO67" s="8">
        <f t="shared" si="87"/>
        <v>2307.1598774697172</v>
      </c>
      <c r="DP67" s="8">
        <f t="shared" si="87"/>
        <v>6434.6602719378907</v>
      </c>
      <c r="DQ67" s="12">
        <f t="shared" si="87"/>
        <v>15084.170036090143</v>
      </c>
      <c r="DR67" s="11">
        <f t="shared" si="11"/>
        <v>5829.5036000000009</v>
      </c>
      <c r="DS67" s="11">
        <f t="shared" si="12"/>
        <v>0</v>
      </c>
      <c r="DT67" s="11">
        <f t="shared" si="12"/>
        <v>3360.6</v>
      </c>
      <c r="DU67" s="12">
        <f t="shared" si="13"/>
        <v>9190.1036000000004</v>
      </c>
      <c r="DV67" s="8">
        <f t="shared" si="14"/>
        <v>4857.4645999999993</v>
      </c>
      <c r="DW67" s="8">
        <f t="shared" si="14"/>
        <v>1170.5559999999998</v>
      </c>
      <c r="DX67" s="8">
        <f t="shared" si="14"/>
        <v>795.0213490000001</v>
      </c>
      <c r="DY67" s="8">
        <f t="shared" si="15"/>
        <v>1680.2840000000001</v>
      </c>
      <c r="DZ67" s="12">
        <f t="shared" si="16"/>
        <v>8503.3259489999982</v>
      </c>
      <c r="EA67" s="11">
        <f t="shared" si="17"/>
        <v>6681.9496590000008</v>
      </c>
      <c r="EB67" s="11">
        <f t="shared" si="18"/>
        <v>0</v>
      </c>
      <c r="EC67" s="11">
        <f t="shared" si="18"/>
        <v>3360.6</v>
      </c>
      <c r="ED67" s="12">
        <f t="shared" si="19"/>
        <v>10042.549659</v>
      </c>
      <c r="EE67" s="8">
        <f t="shared" si="20"/>
        <v>5582.8078999999998</v>
      </c>
      <c r="EF67" s="8">
        <f t="shared" si="20"/>
        <v>1226.3886999999997</v>
      </c>
      <c r="EG67" s="8">
        <f t="shared" si="20"/>
        <v>866.29140800000005</v>
      </c>
      <c r="EH67" s="8">
        <f t="shared" si="21"/>
        <v>1680.2840000000001</v>
      </c>
      <c r="EI67" s="12">
        <f t="shared" si="22"/>
        <v>9355.7720079999999</v>
      </c>
      <c r="EJ67" s="11">
        <f t="shared" si="23"/>
        <v>11652.87601</v>
      </c>
      <c r="EK67" s="11">
        <f t="shared" si="24"/>
        <v>0</v>
      </c>
      <c r="EL67" s="11">
        <f t="shared" si="24"/>
        <v>3360.6</v>
      </c>
      <c r="EM67" s="12">
        <f t="shared" si="25"/>
        <v>15013.47601</v>
      </c>
      <c r="EN67" s="8">
        <f t="shared" si="26"/>
        <v>8675.3618999999999</v>
      </c>
      <c r="EO67" s="8">
        <f t="shared" si="26"/>
        <v>1322.4257999999998</v>
      </c>
      <c r="EP67" s="8">
        <f t="shared" si="26"/>
        <v>2648.626659</v>
      </c>
      <c r="EQ67" s="8">
        <f t="shared" si="27"/>
        <v>1680.2840000000001</v>
      </c>
      <c r="ER67" s="12">
        <f t="shared" si="28"/>
        <v>14326.698358999998</v>
      </c>
      <c r="ES67" s="8">
        <f t="shared" si="50"/>
        <v>5548.6054491374207</v>
      </c>
      <c r="ET67" s="8">
        <f t="shared" si="50"/>
        <v>0</v>
      </c>
      <c r="EU67" s="8">
        <f t="shared" si="50"/>
        <v>3198.667459845331</v>
      </c>
      <c r="EV67" s="12">
        <f t="shared" si="50"/>
        <v>8747.2729089827517</v>
      </c>
      <c r="EW67" s="14">
        <f t="shared" si="51"/>
        <v>4593.5625936942306</v>
      </c>
      <c r="EX67" s="14">
        <f t="shared" si="51"/>
        <v>586.57865556216564</v>
      </c>
      <c r="EY67" s="14">
        <f t="shared" si="51"/>
        <v>172.75655919095783</v>
      </c>
      <c r="EZ67" s="14">
        <f t="shared" si="51"/>
        <v>647.233789411065</v>
      </c>
      <c r="FA67" s="15">
        <f t="shared" si="51"/>
        <v>6000.1315978584189</v>
      </c>
      <c r="FB67" s="14">
        <f t="shared" si="85"/>
        <v>6359.9758800713889</v>
      </c>
      <c r="FC67" s="14">
        <f t="shared" si="85"/>
        <v>0</v>
      </c>
      <c r="FD67" s="14">
        <f t="shared" si="85"/>
        <v>3198.667459845331</v>
      </c>
      <c r="FE67" s="15">
        <f t="shared" si="85"/>
        <v>9558.6433399167181</v>
      </c>
      <c r="FF67" s="14">
        <f t="shared" si="85"/>
        <v>5313.7969303985737</v>
      </c>
      <c r="FG67" s="14">
        <f t="shared" si="85"/>
        <v>1167.2944199881024</v>
      </c>
      <c r="FH67" s="14">
        <f t="shared" si="85"/>
        <v>824.54863343248087</v>
      </c>
      <c r="FI67" s="14">
        <f t="shared" si="85"/>
        <v>1599.3185008923265</v>
      </c>
      <c r="FJ67" s="15">
        <f t="shared" si="85"/>
        <v>8904.9584847114838</v>
      </c>
      <c r="FK67" s="14">
        <f t="shared" si="85"/>
        <v>11091.375143367046</v>
      </c>
      <c r="FL67" s="8">
        <f t="shared" si="85"/>
        <v>0</v>
      </c>
      <c r="FM67" s="8">
        <f t="shared" si="85"/>
        <v>3198.667459845331</v>
      </c>
      <c r="FN67" s="12">
        <f t="shared" si="85"/>
        <v>14290.042603212378</v>
      </c>
      <c r="FO67" s="8">
        <f t="shared" si="85"/>
        <v>8257.334348602024</v>
      </c>
      <c r="FP67" s="8">
        <f t="shared" si="85"/>
        <v>1258.7039143367044</v>
      </c>
      <c r="FQ67" s="8">
        <f t="shared" si="84"/>
        <v>2521.0009841760861</v>
      </c>
      <c r="FR67" s="8">
        <f t="shared" si="65"/>
        <v>1599.3185008923265</v>
      </c>
      <c r="FS67" s="12">
        <f t="shared" si="65"/>
        <v>13636.35774800714</v>
      </c>
      <c r="FT67" s="14">
        <f t="shared" si="93"/>
        <v>7928.0722536002377</v>
      </c>
      <c r="FU67" s="14">
        <f t="shared" si="93"/>
        <v>0</v>
      </c>
      <c r="FV67" s="14">
        <f t="shared" si="93"/>
        <v>4570.3856526392665</v>
      </c>
      <c r="FW67" s="15">
        <f t="shared" si="93"/>
        <v>12498.457906239502</v>
      </c>
      <c r="FX67" s="14">
        <f t="shared" si="93"/>
        <v>6606.1079914429356</v>
      </c>
      <c r="FY67" s="14">
        <f t="shared" si="93"/>
        <v>1591.9455894812857</v>
      </c>
      <c r="FZ67" s="14">
        <f t="shared" si="91"/>
        <v>1081.2218553268808</v>
      </c>
      <c r="GA67" s="14">
        <f t="shared" si="91"/>
        <v>2285.1710664641187</v>
      </c>
      <c r="GB67" s="15">
        <f t="shared" si="91"/>
        <v>11564.44650271522</v>
      </c>
      <c r="GC67" s="14">
        <f t="shared" si="91"/>
        <v>9087.3911959624602</v>
      </c>
      <c r="GD67" s="14">
        <f t="shared" si="91"/>
        <v>0</v>
      </c>
      <c r="GE67" s="14">
        <f t="shared" si="86"/>
        <v>4570.3856526392665</v>
      </c>
      <c r="GF67" s="15">
        <f t="shared" si="86"/>
        <v>13657.776848601725</v>
      </c>
      <c r="GG67" s="14">
        <f t="shared" si="86"/>
        <v>7592.5683293462926</v>
      </c>
      <c r="GH67" s="14">
        <f t="shared" si="86"/>
        <v>1667.8775572930192</v>
      </c>
      <c r="GI67" s="14">
        <f t="shared" si="86"/>
        <v>1178.1484919740133</v>
      </c>
      <c r="GJ67" s="14">
        <f t="shared" si="86"/>
        <v>2285.1710664641187</v>
      </c>
      <c r="GK67" s="15">
        <f t="shared" si="86"/>
        <v>12723.765445077444</v>
      </c>
      <c r="GL67" s="14">
        <f>EJ67/$C67*1000000</f>
        <v>15847.806144167202</v>
      </c>
      <c r="GM67" s="14">
        <f t="shared" si="88"/>
        <v>0</v>
      </c>
      <c r="GN67" s="14">
        <f t="shared" si="88"/>
        <v>4570.3856526392665</v>
      </c>
      <c r="GO67" s="15">
        <f t="shared" si="88"/>
        <v>20418.19179680647</v>
      </c>
      <c r="GP67" s="14">
        <f t="shared" si="88"/>
        <v>11798.413842532085</v>
      </c>
      <c r="GQ67" s="14">
        <f t="shared" si="88"/>
        <v>1798.4871460453498</v>
      </c>
      <c r="GR67" s="14">
        <f t="shared" si="88"/>
        <v>3602.1083382406341</v>
      </c>
      <c r="GS67" s="14">
        <f t="shared" si="88"/>
        <v>2285.1710664641187</v>
      </c>
      <c r="GT67" s="15">
        <f t="shared" si="88"/>
        <v>19484.180393282186</v>
      </c>
      <c r="GU67" s="14">
        <f t="shared" si="95"/>
        <v>7546.0533050329468</v>
      </c>
      <c r="GV67" s="14">
        <f t="shared" si="95"/>
        <v>0</v>
      </c>
      <c r="GW67" s="14">
        <f t="shared" si="95"/>
        <v>4350.1588603348173</v>
      </c>
      <c r="GX67" s="15">
        <f t="shared" si="95"/>
        <v>11896.212165367762</v>
      </c>
      <c r="GY67" s="14">
        <f t="shared" si="95"/>
        <v>6287.7886890593099</v>
      </c>
      <c r="GZ67" s="14">
        <f t="shared" si="95"/>
        <v>1515.2367300238298</v>
      </c>
      <c r="HA67" s="14">
        <f t="shared" si="94"/>
        <v>1029.1225273783521</v>
      </c>
      <c r="HB67" s="14">
        <f t="shared" si="94"/>
        <v>2175.0587188236709</v>
      </c>
      <c r="HC67" s="15">
        <f t="shared" si="94"/>
        <v>11007.206665285161</v>
      </c>
      <c r="HD67" s="14">
        <f t="shared" si="94"/>
        <v>8649.5097641522552</v>
      </c>
      <c r="HE67" s="14">
        <f t="shared" si="94"/>
        <v>0</v>
      </c>
      <c r="HF67" s="14">
        <f t="shared" si="89"/>
        <v>4350.1588603348173</v>
      </c>
      <c r="HG67" s="15">
        <f t="shared" si="89"/>
        <v>12999.668624487071</v>
      </c>
      <c r="HH67" s="14">
        <f t="shared" si="89"/>
        <v>7226.7158399488826</v>
      </c>
      <c r="HI67" s="14">
        <f t="shared" si="89"/>
        <v>1587.5098701182817</v>
      </c>
      <c r="HJ67" s="14">
        <f t="shared" si="89"/>
        <v>1121.3786955136359</v>
      </c>
      <c r="HK67" s="14">
        <f t="shared" si="89"/>
        <v>2175.0587188236709</v>
      </c>
      <c r="HL67" s="15">
        <f t="shared" si="89"/>
        <v>12110.663124404471</v>
      </c>
      <c r="HM67" s="14">
        <f>GL67*$D67</f>
        <v>15084.170036090143</v>
      </c>
      <c r="HN67" s="14">
        <f t="shared" si="90"/>
        <v>0</v>
      </c>
      <c r="HO67" s="14">
        <f t="shared" si="90"/>
        <v>4350.1588603348173</v>
      </c>
      <c r="HP67" s="15">
        <f t="shared" si="90"/>
        <v>19434.328896424962</v>
      </c>
      <c r="HQ67" s="14">
        <f t="shared" si="90"/>
        <v>11229.900147561773</v>
      </c>
      <c r="HR67" s="14">
        <f t="shared" si="90"/>
        <v>1711.8259569735637</v>
      </c>
      <c r="HS67" s="14">
        <f t="shared" si="90"/>
        <v>3428.5385729833529</v>
      </c>
      <c r="HT67" s="14">
        <f t="shared" si="90"/>
        <v>2175.0587188236709</v>
      </c>
      <c r="HU67" s="15">
        <f t="shared" si="90"/>
        <v>18545.323396342359</v>
      </c>
    </row>
    <row r="68" spans="1:229" x14ac:dyDescent="0.3">
      <c r="A68" s="5" t="str">
        <f>[1]Download!A68</f>
        <v>FY2024</v>
      </c>
      <c r="C68" s="6"/>
      <c r="D68" s="21"/>
      <c r="F68" s="7">
        <v>3517.8</v>
      </c>
      <c r="G68" s="8">
        <v>528</v>
      </c>
      <c r="H68" s="8">
        <f t="shared" ref="H68:H74" si="97">F68+G68</f>
        <v>4045.8</v>
      </c>
      <c r="I68" s="8">
        <f>[1]Download!K68</f>
        <v>0</v>
      </c>
      <c r="J68" s="8">
        <v>3601</v>
      </c>
      <c r="K68" s="8">
        <f t="shared" ref="K68:K74" si="98">F68+G68+I68+J68</f>
        <v>7646.8</v>
      </c>
      <c r="L68" s="7"/>
      <c r="M68" s="8"/>
      <c r="N68" s="8"/>
      <c r="O68" s="8"/>
      <c r="P68" s="8"/>
      <c r="Q68" s="8"/>
      <c r="R68" s="8"/>
      <c r="S68" s="8"/>
      <c r="T68" s="7"/>
      <c r="U68" s="8"/>
      <c r="V68" s="8"/>
      <c r="W68" s="8"/>
      <c r="X68" s="8"/>
      <c r="Y68" s="7"/>
      <c r="Z68" s="8"/>
      <c r="AA68" s="8"/>
      <c r="AB68" s="8"/>
      <c r="AC68" s="8"/>
      <c r="AD68" s="7"/>
      <c r="AE68" s="8"/>
      <c r="AF68" s="8"/>
      <c r="AG68" s="8"/>
      <c r="AH68" s="8"/>
      <c r="AI68" s="7"/>
      <c r="AJ68" s="8"/>
      <c r="AK68" s="8"/>
      <c r="AL68" s="8"/>
      <c r="AM68" s="8"/>
      <c r="AN68" s="8"/>
      <c r="AO68" s="7"/>
      <c r="AP68" s="8"/>
      <c r="AQ68" s="8"/>
      <c r="AR68" s="8"/>
      <c r="AS68" s="8">
        <f t="shared" si="79"/>
        <v>0</v>
      </c>
      <c r="AT68" s="8"/>
      <c r="AU68" s="8"/>
      <c r="AV68" s="8"/>
      <c r="AW68" s="7"/>
      <c r="AX68" s="8"/>
      <c r="AY68" s="8"/>
      <c r="AZ68" s="8"/>
      <c r="BA68" s="8"/>
      <c r="BB68" s="7"/>
      <c r="BL68" s="7"/>
      <c r="BM68" s="8"/>
      <c r="BN68" s="8"/>
      <c r="BO68" s="8"/>
      <c r="BP68" s="8"/>
      <c r="BQ68" s="8"/>
      <c r="BR68" s="7"/>
      <c r="BS68" s="8"/>
      <c r="BT68" s="8"/>
      <c r="BU68" s="8"/>
      <c r="BV68" s="8"/>
      <c r="BW68" s="8"/>
      <c r="BX68" s="8"/>
      <c r="BY68" s="8"/>
      <c r="BZ68" s="7"/>
      <c r="CA68" s="8"/>
      <c r="CB68" s="8"/>
      <c r="CC68" s="8"/>
      <c r="CD68" s="8"/>
      <c r="CE68" s="7"/>
      <c r="CF68" s="8"/>
      <c r="CG68" s="8"/>
      <c r="CH68" s="8"/>
      <c r="CI68" s="8"/>
      <c r="CJ68" s="7"/>
      <c r="CK68" s="8"/>
      <c r="CL68" s="8"/>
      <c r="CM68" s="8"/>
      <c r="CN68" s="8"/>
      <c r="CO68" s="7"/>
      <c r="CP68" s="8"/>
      <c r="CQ68" s="8"/>
      <c r="CR68" s="8"/>
      <c r="CS68" s="8"/>
      <c r="CT68" s="8"/>
      <c r="CU68" s="7"/>
      <c r="CV68" s="8"/>
      <c r="CW68" s="8"/>
      <c r="CX68" s="8"/>
      <c r="CY68" s="8"/>
      <c r="CZ68" s="8"/>
      <c r="DA68" s="8"/>
      <c r="DB68" s="8"/>
      <c r="DC68" s="7"/>
      <c r="DD68" s="8"/>
      <c r="DE68" s="8"/>
      <c r="DF68" s="8"/>
      <c r="DG68" s="8"/>
      <c r="DH68" s="7"/>
      <c r="DI68" s="8"/>
      <c r="DJ68" s="8"/>
      <c r="DK68" s="8"/>
      <c r="DL68" s="8"/>
      <c r="DM68" s="7"/>
      <c r="DN68" s="8"/>
      <c r="DO68" s="8"/>
      <c r="DP68" s="8"/>
      <c r="DQ68" s="12"/>
      <c r="DR68" s="11">
        <f t="shared" ref="DR68:DR74" si="99">H68+W68</f>
        <v>4045.8</v>
      </c>
      <c r="DS68" s="11">
        <f t="shared" ref="DS68:DT74" si="100">I68</f>
        <v>0</v>
      </c>
      <c r="DT68" s="11">
        <f t="shared" si="100"/>
        <v>3601</v>
      </c>
      <c r="DU68" s="12">
        <f t="shared" ref="DU68:DU74" si="101">DR68+DS68+DT68</f>
        <v>7646.8</v>
      </c>
      <c r="DV68" s="8">
        <f t="shared" ref="DV68:DX74" si="102">L68+T68</f>
        <v>0</v>
      </c>
      <c r="DW68" s="8">
        <f t="shared" si="102"/>
        <v>0</v>
      </c>
      <c r="DX68" s="8">
        <f t="shared" si="102"/>
        <v>0</v>
      </c>
      <c r="DY68" s="8">
        <f t="shared" ref="DY68:DY74" si="103">O68</f>
        <v>0</v>
      </c>
      <c r="DZ68" s="12">
        <f t="shared" ref="DZ68:DZ74" si="104">DV68+DW68+DX68+DY68</f>
        <v>0</v>
      </c>
      <c r="EA68" s="11">
        <f t="shared" ref="EA68:EA74" si="105">DR68+AB68</f>
        <v>4045.8</v>
      </c>
      <c r="EB68" s="11">
        <f t="shared" ref="EB68:EC74" si="106">DS68</f>
        <v>0</v>
      </c>
      <c r="EC68" s="11">
        <f t="shared" si="106"/>
        <v>3601</v>
      </c>
      <c r="ED68" s="12">
        <f t="shared" ref="ED68:ED74" si="107">EA68+EB68+EC68</f>
        <v>7646.8</v>
      </c>
      <c r="EE68" s="8">
        <f t="shared" ref="EE68:EG74" si="108">DV68+Y68</f>
        <v>0</v>
      </c>
      <c r="EF68" s="8">
        <f t="shared" si="108"/>
        <v>0</v>
      </c>
      <c r="EG68" s="8">
        <f t="shared" si="108"/>
        <v>0</v>
      </c>
      <c r="EH68" s="8">
        <f t="shared" ref="EH68:EH74" si="109">DY68</f>
        <v>0</v>
      </c>
      <c r="EI68" s="12">
        <f t="shared" ref="EI68:EI74" si="110">EE68+EF68+EH68+EG68</f>
        <v>0</v>
      </c>
      <c r="EJ68" s="11">
        <f t="shared" ref="EJ68:EJ74" si="111">EA68+AG68</f>
        <v>4045.8</v>
      </c>
      <c r="EK68" s="11">
        <f t="shared" ref="EK68:EL74" si="112">EB68</f>
        <v>0</v>
      </c>
      <c r="EL68" s="11">
        <f t="shared" si="112"/>
        <v>3601</v>
      </c>
      <c r="EM68" s="12">
        <f t="shared" ref="EM68:EM74" si="113">EJ68+EK68+EL68</f>
        <v>7646.8</v>
      </c>
      <c r="EN68" s="8">
        <f t="shared" ref="EN68:EP74" si="114">EE68+AD68</f>
        <v>0</v>
      </c>
      <c r="EO68" s="8">
        <f t="shared" si="114"/>
        <v>0</v>
      </c>
      <c r="EP68" s="8">
        <f t="shared" si="114"/>
        <v>0</v>
      </c>
      <c r="EQ68" s="8">
        <f t="shared" ref="EQ68:EQ74" si="115">EH68</f>
        <v>0</v>
      </c>
      <c r="ER68" s="12">
        <f t="shared" ref="ER68:ER74" si="116">EN68+EO68+EP68+EQ68</f>
        <v>0</v>
      </c>
      <c r="ES68" s="8">
        <f t="shared" si="50"/>
        <v>0</v>
      </c>
      <c r="ET68" s="8">
        <f t="shared" si="50"/>
        <v>0</v>
      </c>
      <c r="EU68" s="8">
        <f t="shared" si="50"/>
        <v>0</v>
      </c>
      <c r="EV68" s="12">
        <f t="shared" si="50"/>
        <v>0</v>
      </c>
      <c r="EW68" s="14">
        <f t="shared" si="51"/>
        <v>0</v>
      </c>
      <c r="EX68" s="14">
        <f t="shared" si="51"/>
        <v>0</v>
      </c>
      <c r="EY68" s="14">
        <f t="shared" si="51"/>
        <v>0</v>
      </c>
      <c r="EZ68" s="14">
        <f t="shared" si="51"/>
        <v>0</v>
      </c>
      <c r="FA68" s="15">
        <f t="shared" si="51"/>
        <v>0</v>
      </c>
      <c r="FB68" s="14">
        <f t="shared" si="85"/>
        <v>0</v>
      </c>
      <c r="FC68" s="14">
        <f t="shared" si="85"/>
        <v>0</v>
      </c>
      <c r="FD68" s="14">
        <f t="shared" si="85"/>
        <v>0</v>
      </c>
      <c r="FE68" s="15">
        <f t="shared" si="85"/>
        <v>0</v>
      </c>
      <c r="FF68" s="14">
        <f t="shared" si="85"/>
        <v>0</v>
      </c>
      <c r="FG68" s="14">
        <f t="shared" si="85"/>
        <v>0</v>
      </c>
      <c r="FH68" s="14">
        <f t="shared" si="85"/>
        <v>0</v>
      </c>
      <c r="FI68" s="14">
        <f t="shared" si="85"/>
        <v>0</v>
      </c>
      <c r="FJ68" s="15">
        <f t="shared" si="85"/>
        <v>0</v>
      </c>
      <c r="FK68" s="14">
        <f t="shared" si="85"/>
        <v>0</v>
      </c>
      <c r="FL68" s="8">
        <f t="shared" si="85"/>
        <v>0</v>
      </c>
      <c r="FM68" s="8">
        <f t="shared" si="85"/>
        <v>0</v>
      </c>
      <c r="FN68" s="12">
        <f t="shared" si="85"/>
        <v>0</v>
      </c>
      <c r="FO68" s="8">
        <f t="shared" si="85"/>
        <v>0</v>
      </c>
      <c r="FP68" s="8">
        <f t="shared" si="85"/>
        <v>0</v>
      </c>
      <c r="FQ68" s="8">
        <f t="shared" si="84"/>
        <v>0</v>
      </c>
      <c r="FR68" s="8">
        <f t="shared" si="65"/>
        <v>0</v>
      </c>
      <c r="FS68" s="12">
        <f t="shared" si="65"/>
        <v>0</v>
      </c>
      <c r="FT68" s="14"/>
      <c r="FU68" s="14"/>
      <c r="FV68" s="14"/>
      <c r="FW68" s="15"/>
      <c r="FX68" s="14"/>
      <c r="FY68" s="14"/>
      <c r="FZ68" s="14"/>
      <c r="GA68" s="14"/>
      <c r="GB68" s="15"/>
      <c r="GC68" s="14"/>
      <c r="GD68" s="14"/>
      <c r="GE68" s="14"/>
      <c r="GF68" s="15"/>
      <c r="GG68" s="14"/>
      <c r="GH68" s="14"/>
      <c r="GI68" s="14"/>
      <c r="GJ68" s="14"/>
      <c r="GK68" s="15"/>
      <c r="GL68" s="14"/>
      <c r="GM68" s="14"/>
      <c r="GN68" s="14"/>
      <c r="GO68" s="15"/>
      <c r="GP68" s="14"/>
      <c r="GQ68" s="14"/>
      <c r="GR68" s="14"/>
      <c r="GS68" s="14"/>
      <c r="GT68" s="15"/>
      <c r="GU68" s="14"/>
      <c r="GV68" s="14"/>
      <c r="GW68" s="14"/>
      <c r="GX68" s="15"/>
      <c r="GY68" s="14"/>
      <c r="GZ68" s="14"/>
      <c r="HA68" s="14"/>
      <c r="HB68" s="14"/>
      <c r="HC68" s="15"/>
      <c r="HD68" s="14"/>
      <c r="HE68" s="14"/>
      <c r="HF68" s="14"/>
      <c r="HG68" s="15"/>
      <c r="HH68" s="14"/>
      <c r="HI68" s="14"/>
      <c r="HJ68" s="14"/>
      <c r="HK68" s="14"/>
      <c r="HL68" s="15"/>
      <c r="HM68" s="14"/>
      <c r="HN68" s="14"/>
      <c r="HO68" s="14"/>
      <c r="HP68" s="15"/>
      <c r="HQ68" s="14"/>
      <c r="HR68" s="14"/>
      <c r="HS68" s="14"/>
      <c r="HT68" s="14"/>
      <c r="HU68" s="15"/>
    </row>
    <row r="69" spans="1:229" x14ac:dyDescent="0.3">
      <c r="A69" s="5" t="str">
        <f>[1]Download!A69</f>
        <v>FY2025</v>
      </c>
      <c r="F69" s="7">
        <v>2827.7</v>
      </c>
      <c r="G69" s="8">
        <v>535.1</v>
      </c>
      <c r="H69" s="8">
        <f t="shared" si="97"/>
        <v>3362.7999999999997</v>
      </c>
      <c r="I69" s="8">
        <f>[1]Download!K69</f>
        <v>0</v>
      </c>
      <c r="J69" s="8">
        <v>3812</v>
      </c>
      <c r="K69" s="8">
        <f t="shared" si="98"/>
        <v>7174.7999999999993</v>
      </c>
      <c r="N69" s="8"/>
      <c r="P69" s="8"/>
      <c r="S69" s="21"/>
      <c r="V69" s="8"/>
      <c r="AA69" s="8"/>
      <c r="AF69" s="8"/>
      <c r="AS69" s="8">
        <f t="shared" si="79"/>
        <v>0</v>
      </c>
      <c r="BL69" s="7"/>
      <c r="BM69" s="8"/>
      <c r="BN69" s="8"/>
      <c r="BO69" s="8"/>
      <c r="BP69" s="8"/>
      <c r="BQ69" s="8"/>
      <c r="BR69" s="7"/>
      <c r="BS69" s="8"/>
      <c r="BT69" s="8"/>
      <c r="BU69" s="8"/>
      <c r="BV69" s="8"/>
      <c r="BW69" s="8"/>
      <c r="BX69" s="8"/>
      <c r="BY69" s="8"/>
      <c r="BZ69" s="7"/>
      <c r="CA69" s="8"/>
      <c r="CB69" s="8"/>
      <c r="CC69" s="8"/>
      <c r="CD69" s="8"/>
      <c r="CE69" s="7"/>
      <c r="CF69" s="8"/>
      <c r="CG69" s="8"/>
      <c r="CH69" s="8"/>
      <c r="CI69" s="8"/>
      <c r="CJ69" s="7"/>
      <c r="CK69" s="8"/>
      <c r="CL69" s="8"/>
      <c r="CM69" s="8"/>
      <c r="CN69" s="8"/>
      <c r="CO69" s="7"/>
      <c r="CP69" s="8"/>
      <c r="CQ69" s="8"/>
      <c r="CR69" s="8"/>
      <c r="CS69" s="8"/>
      <c r="CT69" s="8"/>
      <c r="CU69" s="7"/>
      <c r="CV69" s="8"/>
      <c r="CW69" s="8"/>
      <c r="CX69" s="8"/>
      <c r="CY69" s="8"/>
      <c r="CZ69" s="8"/>
      <c r="DA69" s="8"/>
      <c r="DB69" s="8"/>
      <c r="DC69" s="7"/>
      <c r="DD69" s="8"/>
      <c r="DE69" s="8"/>
      <c r="DF69" s="8"/>
      <c r="DG69" s="8"/>
      <c r="DH69" s="7"/>
      <c r="DI69" s="8"/>
      <c r="DJ69" s="8"/>
      <c r="DK69" s="8"/>
      <c r="DL69" s="8"/>
      <c r="DM69" s="7"/>
      <c r="DN69" s="8"/>
      <c r="DO69" s="8"/>
      <c r="DP69" s="8"/>
      <c r="DQ69" s="12"/>
      <c r="DR69" s="11">
        <f t="shared" si="99"/>
        <v>3362.7999999999997</v>
      </c>
      <c r="DS69" s="11">
        <f t="shared" si="100"/>
        <v>0</v>
      </c>
      <c r="DT69" s="11">
        <f t="shared" si="100"/>
        <v>3812</v>
      </c>
      <c r="DU69" s="12">
        <f t="shared" si="101"/>
        <v>7174.7999999999993</v>
      </c>
      <c r="DV69" s="8">
        <f t="shared" si="102"/>
        <v>0</v>
      </c>
      <c r="DW69" s="8">
        <f t="shared" si="102"/>
        <v>0</v>
      </c>
      <c r="DX69" s="8">
        <f t="shared" si="102"/>
        <v>0</v>
      </c>
      <c r="DY69" s="8">
        <f t="shared" si="103"/>
        <v>0</v>
      </c>
      <c r="DZ69" s="12">
        <f t="shared" si="104"/>
        <v>0</v>
      </c>
      <c r="EA69" s="11">
        <f t="shared" si="105"/>
        <v>3362.7999999999997</v>
      </c>
      <c r="EB69" s="11">
        <f t="shared" si="106"/>
        <v>0</v>
      </c>
      <c r="EC69" s="11">
        <f t="shared" si="106"/>
        <v>3812</v>
      </c>
      <c r="ED69" s="12">
        <f t="shared" si="107"/>
        <v>7174.7999999999993</v>
      </c>
      <c r="EE69" s="8">
        <f t="shared" si="108"/>
        <v>0</v>
      </c>
      <c r="EF69" s="8">
        <f t="shared" si="108"/>
        <v>0</v>
      </c>
      <c r="EG69" s="8">
        <f t="shared" si="108"/>
        <v>0</v>
      </c>
      <c r="EH69" s="8">
        <f t="shared" si="109"/>
        <v>0</v>
      </c>
      <c r="EI69" s="12">
        <f t="shared" si="110"/>
        <v>0</v>
      </c>
      <c r="EJ69" s="11">
        <f t="shared" si="111"/>
        <v>3362.7999999999997</v>
      </c>
      <c r="EK69" s="11">
        <f t="shared" si="112"/>
        <v>0</v>
      </c>
      <c r="EL69" s="11">
        <f t="shared" si="112"/>
        <v>3812</v>
      </c>
      <c r="EM69" s="12">
        <f t="shared" si="113"/>
        <v>7174.7999999999993</v>
      </c>
      <c r="EN69" s="8">
        <f t="shared" si="114"/>
        <v>0</v>
      </c>
      <c r="EO69" s="8">
        <f t="shared" si="114"/>
        <v>0</v>
      </c>
      <c r="EP69" s="8">
        <f t="shared" si="114"/>
        <v>0</v>
      </c>
      <c r="EQ69" s="8">
        <f t="shared" si="115"/>
        <v>0</v>
      </c>
      <c r="ER69" s="12">
        <f t="shared" si="116"/>
        <v>0</v>
      </c>
      <c r="ES69" s="8">
        <f t="shared" si="50"/>
        <v>0</v>
      </c>
      <c r="ET69" s="8">
        <f t="shared" si="50"/>
        <v>0</v>
      </c>
      <c r="EU69" s="8">
        <f t="shared" si="50"/>
        <v>0</v>
      </c>
      <c r="EV69" s="12">
        <f t="shared" si="50"/>
        <v>0</v>
      </c>
      <c r="EW69" s="14">
        <f t="shared" ref="EW69:FA74" si="117">DV67*$D69</f>
        <v>0</v>
      </c>
      <c r="EX69" s="14">
        <f t="shared" si="117"/>
        <v>0</v>
      </c>
      <c r="EY69" s="14">
        <f t="shared" si="117"/>
        <v>0</v>
      </c>
      <c r="EZ69" s="14">
        <f t="shared" si="117"/>
        <v>0</v>
      </c>
      <c r="FA69" s="15">
        <f t="shared" si="117"/>
        <v>0</v>
      </c>
      <c r="FB69" s="14">
        <f t="shared" ref="FB69:FP74" si="118">EA69*$D69</f>
        <v>0</v>
      </c>
      <c r="FC69" s="14">
        <f t="shared" si="118"/>
        <v>0</v>
      </c>
      <c r="FD69" s="14">
        <f t="shared" si="118"/>
        <v>0</v>
      </c>
      <c r="FE69" s="15">
        <f t="shared" si="118"/>
        <v>0</v>
      </c>
      <c r="FF69" s="14">
        <f t="shared" si="118"/>
        <v>0</v>
      </c>
      <c r="FG69" s="14">
        <f t="shared" si="118"/>
        <v>0</v>
      </c>
      <c r="FH69" s="14">
        <f t="shared" si="118"/>
        <v>0</v>
      </c>
      <c r="FI69" s="14">
        <f t="shared" si="118"/>
        <v>0</v>
      </c>
      <c r="FJ69" s="15">
        <f t="shared" si="118"/>
        <v>0</v>
      </c>
      <c r="FK69" s="14">
        <f t="shared" si="118"/>
        <v>0</v>
      </c>
      <c r="FL69" s="8">
        <f t="shared" si="118"/>
        <v>0</v>
      </c>
      <c r="FM69" s="8">
        <f t="shared" si="118"/>
        <v>0</v>
      </c>
      <c r="FN69" s="12">
        <f t="shared" si="118"/>
        <v>0</v>
      </c>
      <c r="FO69" s="8">
        <f t="shared" si="118"/>
        <v>0</v>
      </c>
      <c r="FP69" s="8">
        <f t="shared" si="118"/>
        <v>0</v>
      </c>
      <c r="FQ69" s="8">
        <f t="shared" si="84"/>
        <v>0</v>
      </c>
      <c r="FR69" s="8">
        <f t="shared" si="65"/>
        <v>0</v>
      </c>
      <c r="FS69" s="12">
        <f t="shared" si="65"/>
        <v>0</v>
      </c>
      <c r="FT69" s="14"/>
      <c r="FU69" s="14"/>
      <c r="FV69" s="14"/>
      <c r="FW69" s="15"/>
      <c r="FX69" s="14"/>
      <c r="FY69" s="14"/>
      <c r="FZ69" s="14"/>
      <c r="GA69" s="14"/>
      <c r="GB69" s="15"/>
      <c r="GC69" s="14"/>
      <c r="GD69" s="14"/>
      <c r="GE69" s="14"/>
      <c r="GF69" s="15"/>
      <c r="GG69" s="14"/>
      <c r="GH69" s="14"/>
      <c r="GI69" s="14"/>
      <c r="GJ69" s="14"/>
      <c r="GK69" s="15"/>
      <c r="GL69" s="14"/>
      <c r="GM69" s="14"/>
      <c r="GN69" s="14"/>
      <c r="GO69" s="15"/>
      <c r="GP69" s="14"/>
      <c r="GQ69" s="14"/>
      <c r="GR69" s="14"/>
      <c r="GS69" s="14"/>
      <c r="GT69" s="15"/>
      <c r="GU69" s="14"/>
      <c r="GV69" s="14"/>
      <c r="GW69" s="14"/>
      <c r="GX69" s="15"/>
      <c r="GY69" s="14"/>
      <c r="GZ69" s="14"/>
      <c r="HA69" s="14"/>
      <c r="HB69" s="14"/>
      <c r="HC69" s="15"/>
      <c r="HD69" s="14"/>
      <c r="HE69" s="14"/>
      <c r="HF69" s="14"/>
      <c r="HG69" s="15"/>
      <c r="HH69" s="14"/>
      <c r="HI69" s="14"/>
      <c r="HJ69" s="14"/>
      <c r="HK69" s="14"/>
      <c r="HL69" s="15"/>
      <c r="HM69" s="14"/>
      <c r="HN69" s="14"/>
      <c r="HO69" s="14"/>
      <c r="HP69" s="15"/>
      <c r="HQ69" s="14"/>
      <c r="HR69" s="14"/>
      <c r="HS69" s="14"/>
      <c r="HT69" s="14"/>
      <c r="HU69" s="15"/>
    </row>
    <row r="70" spans="1:229" x14ac:dyDescent="0.3">
      <c r="A70" s="5" t="str">
        <f>[1]Download!A70</f>
        <v>FY2026</v>
      </c>
      <c r="D70" s="21"/>
      <c r="F70" s="7">
        <v>2393.4</v>
      </c>
      <c r="G70" s="8">
        <v>539.79999999999995</v>
      </c>
      <c r="H70" s="8">
        <f t="shared" si="97"/>
        <v>2933.2</v>
      </c>
      <c r="I70" s="8">
        <f>[1]Download!K70</f>
        <v>0</v>
      </c>
      <c r="J70" s="8">
        <v>4028</v>
      </c>
      <c r="K70" s="8">
        <f t="shared" si="98"/>
        <v>6961.2</v>
      </c>
      <c r="N70" s="8"/>
      <c r="P70" s="8"/>
      <c r="S70" s="21"/>
      <c r="V70" s="8"/>
      <c r="AA70" s="8"/>
      <c r="AF70" s="8"/>
      <c r="AS70" s="8">
        <f t="shared" si="79"/>
        <v>0</v>
      </c>
      <c r="BL70" s="7"/>
      <c r="BM70" s="8"/>
      <c r="BN70" s="8"/>
      <c r="BO70" s="8"/>
      <c r="BP70" s="8"/>
      <c r="BQ70" s="8"/>
      <c r="BR70" s="7"/>
      <c r="BS70" s="8"/>
      <c r="BT70" s="8"/>
      <c r="BU70" s="8"/>
      <c r="BV70" s="8"/>
      <c r="BW70" s="8"/>
      <c r="BX70" s="8"/>
      <c r="BY70" s="8"/>
      <c r="BZ70" s="7"/>
      <c r="CA70" s="8"/>
      <c r="CB70" s="8"/>
      <c r="CC70" s="8"/>
      <c r="CD70" s="8"/>
      <c r="CE70" s="7"/>
      <c r="CF70" s="8"/>
      <c r="CG70" s="8"/>
      <c r="CH70" s="8"/>
      <c r="CI70" s="8"/>
      <c r="CJ70" s="7"/>
      <c r="CK70" s="8"/>
      <c r="CL70" s="8"/>
      <c r="CM70" s="8"/>
      <c r="CN70" s="8"/>
      <c r="CO70" s="7"/>
      <c r="CP70" s="8"/>
      <c r="CQ70" s="8"/>
      <c r="CR70" s="8"/>
      <c r="CS70" s="8"/>
      <c r="CT70" s="8"/>
      <c r="CU70" s="7"/>
      <c r="CV70" s="8"/>
      <c r="CW70" s="8"/>
      <c r="CX70" s="8"/>
      <c r="CY70" s="8"/>
      <c r="CZ70" s="8"/>
      <c r="DA70" s="8"/>
      <c r="DB70" s="8"/>
      <c r="DC70" s="7"/>
      <c r="DD70" s="8"/>
      <c r="DE70" s="8"/>
      <c r="DF70" s="8"/>
      <c r="DG70" s="8"/>
      <c r="DH70" s="7"/>
      <c r="DI70" s="8"/>
      <c r="DJ70" s="8"/>
      <c r="DK70" s="8"/>
      <c r="DL70" s="8"/>
      <c r="DM70" s="7"/>
      <c r="DN70" s="8"/>
      <c r="DO70" s="8"/>
      <c r="DP70" s="8"/>
      <c r="DQ70" s="12"/>
      <c r="DR70" s="11">
        <f t="shared" si="99"/>
        <v>2933.2</v>
      </c>
      <c r="DS70" s="11">
        <f t="shared" si="100"/>
        <v>0</v>
      </c>
      <c r="DT70" s="11">
        <f t="shared" si="100"/>
        <v>4028</v>
      </c>
      <c r="DU70" s="12">
        <f t="shared" si="101"/>
        <v>6961.2</v>
      </c>
      <c r="DV70" s="8">
        <f t="shared" si="102"/>
        <v>0</v>
      </c>
      <c r="DW70" s="8">
        <f t="shared" si="102"/>
        <v>0</v>
      </c>
      <c r="DX70" s="8">
        <f t="shared" si="102"/>
        <v>0</v>
      </c>
      <c r="DY70" s="8">
        <f t="shared" si="103"/>
        <v>0</v>
      </c>
      <c r="DZ70" s="12">
        <f t="shared" si="104"/>
        <v>0</v>
      </c>
      <c r="EA70" s="11">
        <f t="shared" si="105"/>
        <v>2933.2</v>
      </c>
      <c r="EB70" s="11">
        <f t="shared" si="106"/>
        <v>0</v>
      </c>
      <c r="EC70" s="11">
        <f t="shared" si="106"/>
        <v>4028</v>
      </c>
      <c r="ED70" s="12">
        <f t="shared" si="107"/>
        <v>6961.2</v>
      </c>
      <c r="EE70" s="8">
        <f t="shared" si="108"/>
        <v>0</v>
      </c>
      <c r="EF70" s="8">
        <f t="shared" si="108"/>
        <v>0</v>
      </c>
      <c r="EG70" s="8">
        <f t="shared" si="108"/>
        <v>0</v>
      </c>
      <c r="EH70" s="8">
        <f t="shared" si="109"/>
        <v>0</v>
      </c>
      <c r="EI70" s="12">
        <f t="shared" si="110"/>
        <v>0</v>
      </c>
      <c r="EJ70" s="11">
        <f t="shared" si="111"/>
        <v>2933.2</v>
      </c>
      <c r="EK70" s="11">
        <f t="shared" si="112"/>
        <v>0</v>
      </c>
      <c r="EL70" s="11">
        <f t="shared" si="112"/>
        <v>4028</v>
      </c>
      <c r="EM70" s="12">
        <f t="shared" si="113"/>
        <v>6961.2</v>
      </c>
      <c r="EN70" s="8">
        <f t="shared" si="114"/>
        <v>0</v>
      </c>
      <c r="EO70" s="8">
        <f t="shared" si="114"/>
        <v>0</v>
      </c>
      <c r="EP70" s="8">
        <f t="shared" si="114"/>
        <v>0</v>
      </c>
      <c r="EQ70" s="8">
        <f t="shared" si="115"/>
        <v>0</v>
      </c>
      <c r="ER70" s="12">
        <f t="shared" si="116"/>
        <v>0</v>
      </c>
      <c r="ES70" s="8">
        <f t="shared" ref="ES70:EV74" si="119">DR70*$D70</f>
        <v>0</v>
      </c>
      <c r="ET70" s="8">
        <f t="shared" si="119"/>
        <v>0</v>
      </c>
      <c r="EU70" s="8">
        <f t="shared" si="119"/>
        <v>0</v>
      </c>
      <c r="EV70" s="12">
        <f t="shared" si="119"/>
        <v>0</v>
      </c>
      <c r="EW70" s="14">
        <f t="shared" si="117"/>
        <v>0</v>
      </c>
      <c r="EX70" s="14">
        <f t="shared" si="117"/>
        <v>0</v>
      </c>
      <c r="EY70" s="14">
        <f t="shared" si="117"/>
        <v>0</v>
      </c>
      <c r="EZ70" s="14">
        <f t="shared" si="117"/>
        <v>0</v>
      </c>
      <c r="FA70" s="15">
        <f t="shared" si="117"/>
        <v>0</v>
      </c>
      <c r="FB70" s="14">
        <f t="shared" si="118"/>
        <v>0</v>
      </c>
      <c r="FC70" s="14">
        <f t="shared" si="118"/>
        <v>0</v>
      </c>
      <c r="FD70" s="14">
        <f t="shared" si="118"/>
        <v>0</v>
      </c>
      <c r="FE70" s="15">
        <f t="shared" si="118"/>
        <v>0</v>
      </c>
      <c r="FF70" s="14">
        <f t="shared" si="118"/>
        <v>0</v>
      </c>
      <c r="FG70" s="14">
        <f t="shared" si="118"/>
        <v>0</v>
      </c>
      <c r="FH70" s="14">
        <f t="shared" si="118"/>
        <v>0</v>
      </c>
      <c r="FI70" s="14">
        <f t="shared" si="118"/>
        <v>0</v>
      </c>
      <c r="FJ70" s="15">
        <f t="shared" si="118"/>
        <v>0</v>
      </c>
      <c r="FK70" s="14">
        <f t="shared" si="118"/>
        <v>0</v>
      </c>
      <c r="FL70" s="8">
        <f t="shared" si="118"/>
        <v>0</v>
      </c>
      <c r="FM70" s="8">
        <f t="shared" si="118"/>
        <v>0</v>
      </c>
      <c r="FN70" s="12">
        <f t="shared" si="118"/>
        <v>0</v>
      </c>
      <c r="FO70" s="8">
        <f t="shared" si="118"/>
        <v>0</v>
      </c>
      <c r="FP70" s="8">
        <f t="shared" si="118"/>
        <v>0</v>
      </c>
      <c r="FQ70" s="8">
        <f t="shared" si="84"/>
        <v>0</v>
      </c>
      <c r="FR70" s="8">
        <f t="shared" si="65"/>
        <v>0</v>
      </c>
      <c r="FS70" s="12">
        <f t="shared" si="65"/>
        <v>0</v>
      </c>
      <c r="FT70" s="14"/>
      <c r="FU70" s="14"/>
      <c r="FV70" s="14"/>
      <c r="FW70" s="15"/>
      <c r="FX70" s="14"/>
      <c r="FY70" s="14"/>
      <c r="FZ70" s="14"/>
      <c r="GA70" s="14"/>
      <c r="GB70" s="15"/>
      <c r="GC70" s="14"/>
      <c r="GD70" s="14"/>
      <c r="GE70" s="14"/>
      <c r="GF70" s="15"/>
      <c r="GG70" s="14"/>
      <c r="GH70" s="14"/>
      <c r="GI70" s="14"/>
      <c r="GJ70" s="14"/>
      <c r="GK70" s="15"/>
      <c r="GL70" s="14"/>
      <c r="GM70" s="14"/>
      <c r="GN70" s="14"/>
      <c r="GO70" s="15"/>
      <c r="GP70" s="14"/>
      <c r="GQ70" s="14"/>
      <c r="GR70" s="14"/>
      <c r="GS70" s="14"/>
      <c r="GT70" s="15"/>
      <c r="GU70" s="14"/>
      <c r="GV70" s="14"/>
      <c r="GW70" s="14"/>
      <c r="GX70" s="15"/>
      <c r="GY70" s="14"/>
      <c r="GZ70" s="14"/>
      <c r="HA70" s="14"/>
      <c r="HB70" s="14"/>
      <c r="HC70" s="15"/>
      <c r="HD70" s="14"/>
      <c r="HE70" s="14"/>
      <c r="HF70" s="14"/>
      <c r="HG70" s="15"/>
      <c r="HH70" s="14"/>
      <c r="HI70" s="14"/>
      <c r="HJ70" s="14"/>
      <c r="HK70" s="14"/>
      <c r="HL70" s="15"/>
      <c r="HM70" s="14"/>
      <c r="HN70" s="14"/>
      <c r="HO70" s="14"/>
      <c r="HP70" s="15"/>
      <c r="HQ70" s="14"/>
      <c r="HR70" s="14"/>
      <c r="HS70" s="14"/>
      <c r="HT70" s="14"/>
      <c r="HU70" s="15"/>
    </row>
    <row r="71" spans="1:229" x14ac:dyDescent="0.3">
      <c r="A71" s="5" t="str">
        <f>[1]Download!A71</f>
        <v>FY2027</v>
      </c>
      <c r="F71" s="7">
        <v>2154.8000000000002</v>
      </c>
      <c r="G71" s="8">
        <v>546.70000000000005</v>
      </c>
      <c r="H71" s="8">
        <f t="shared" si="97"/>
        <v>2701.5</v>
      </c>
      <c r="I71" s="8">
        <f>[1]Download!K71</f>
        <v>0</v>
      </c>
      <c r="J71" s="8">
        <v>4272</v>
      </c>
      <c r="K71" s="8">
        <f t="shared" si="98"/>
        <v>6973.5</v>
      </c>
      <c r="N71" s="8"/>
      <c r="P71" s="8"/>
      <c r="S71" s="21"/>
      <c r="V71" s="8"/>
      <c r="AA71" s="8"/>
      <c r="AF71" s="8"/>
      <c r="AS71" s="8">
        <f t="shared" si="79"/>
        <v>0</v>
      </c>
      <c r="BL71" s="7"/>
      <c r="BM71" s="8"/>
      <c r="BN71" s="8"/>
      <c r="BO71" s="8"/>
      <c r="BP71" s="8"/>
      <c r="BQ71" s="8"/>
      <c r="BR71" s="7"/>
      <c r="BS71" s="8"/>
      <c r="BT71" s="8"/>
      <c r="BU71" s="8"/>
      <c r="BV71" s="8"/>
      <c r="BW71" s="8"/>
      <c r="BX71" s="8"/>
      <c r="BY71" s="8"/>
      <c r="BZ71" s="7"/>
      <c r="CA71" s="8"/>
      <c r="CB71" s="8"/>
      <c r="CC71" s="8"/>
      <c r="CD71" s="8"/>
      <c r="CE71" s="7"/>
      <c r="CF71" s="8"/>
      <c r="CG71" s="8"/>
      <c r="CH71" s="8"/>
      <c r="CI71" s="8"/>
      <c r="CJ71" s="7"/>
      <c r="CK71" s="8"/>
      <c r="CL71" s="8"/>
      <c r="CM71" s="8"/>
      <c r="CN71" s="8"/>
      <c r="CO71" s="7"/>
      <c r="CP71" s="8"/>
      <c r="CQ71" s="8"/>
      <c r="CR71" s="8"/>
      <c r="CS71" s="8"/>
      <c r="CT71" s="8"/>
      <c r="CU71" s="7"/>
      <c r="CV71" s="8"/>
      <c r="CW71" s="8"/>
      <c r="CX71" s="8"/>
      <c r="CY71" s="8"/>
      <c r="CZ71" s="8"/>
      <c r="DA71" s="8"/>
      <c r="DB71" s="8"/>
      <c r="DC71" s="7"/>
      <c r="DD71" s="8"/>
      <c r="DE71" s="8"/>
      <c r="DF71" s="8"/>
      <c r="DG71" s="8"/>
      <c r="DH71" s="7"/>
      <c r="DI71" s="8"/>
      <c r="DJ71" s="8"/>
      <c r="DK71" s="8"/>
      <c r="DL71" s="8"/>
      <c r="DM71" s="7"/>
      <c r="DN71" s="8"/>
      <c r="DO71" s="8"/>
      <c r="DP71" s="8"/>
      <c r="DQ71" s="12"/>
      <c r="DR71" s="11">
        <f t="shared" si="99"/>
        <v>2701.5</v>
      </c>
      <c r="DS71" s="11">
        <f t="shared" si="100"/>
        <v>0</v>
      </c>
      <c r="DT71" s="11">
        <f t="shared" si="100"/>
        <v>4272</v>
      </c>
      <c r="DU71" s="12">
        <f t="shared" si="101"/>
        <v>6973.5</v>
      </c>
      <c r="DV71" s="8">
        <f t="shared" si="102"/>
        <v>0</v>
      </c>
      <c r="DW71" s="8">
        <f t="shared" si="102"/>
        <v>0</v>
      </c>
      <c r="DX71" s="8">
        <f t="shared" si="102"/>
        <v>0</v>
      </c>
      <c r="DY71" s="8">
        <f t="shared" si="103"/>
        <v>0</v>
      </c>
      <c r="DZ71" s="12">
        <f t="shared" si="104"/>
        <v>0</v>
      </c>
      <c r="EA71" s="11">
        <f t="shared" si="105"/>
        <v>2701.5</v>
      </c>
      <c r="EB71" s="11">
        <f t="shared" si="106"/>
        <v>0</v>
      </c>
      <c r="EC71" s="11">
        <f t="shared" si="106"/>
        <v>4272</v>
      </c>
      <c r="ED71" s="12">
        <f t="shared" si="107"/>
        <v>6973.5</v>
      </c>
      <c r="EE71" s="8">
        <f t="shared" si="108"/>
        <v>0</v>
      </c>
      <c r="EF71" s="8">
        <f t="shared" si="108"/>
        <v>0</v>
      </c>
      <c r="EG71" s="8">
        <f t="shared" si="108"/>
        <v>0</v>
      </c>
      <c r="EH71" s="8">
        <f t="shared" si="109"/>
        <v>0</v>
      </c>
      <c r="EI71" s="12">
        <f t="shared" si="110"/>
        <v>0</v>
      </c>
      <c r="EJ71" s="11">
        <f t="shared" si="111"/>
        <v>2701.5</v>
      </c>
      <c r="EK71" s="11">
        <f t="shared" si="112"/>
        <v>0</v>
      </c>
      <c r="EL71" s="11">
        <f t="shared" si="112"/>
        <v>4272</v>
      </c>
      <c r="EM71" s="12">
        <f t="shared" si="113"/>
        <v>6973.5</v>
      </c>
      <c r="EN71" s="8">
        <f t="shared" si="114"/>
        <v>0</v>
      </c>
      <c r="EO71" s="8">
        <f t="shared" si="114"/>
        <v>0</v>
      </c>
      <c r="EP71" s="8">
        <f t="shared" si="114"/>
        <v>0</v>
      </c>
      <c r="EQ71" s="8">
        <f t="shared" si="115"/>
        <v>0</v>
      </c>
      <c r="ER71" s="12">
        <f t="shared" si="116"/>
        <v>0</v>
      </c>
      <c r="ES71" s="8">
        <f t="shared" si="119"/>
        <v>0</v>
      </c>
      <c r="ET71" s="8">
        <f t="shared" si="119"/>
        <v>0</v>
      </c>
      <c r="EU71" s="8">
        <f t="shared" si="119"/>
        <v>0</v>
      </c>
      <c r="EV71" s="12">
        <f t="shared" si="119"/>
        <v>0</v>
      </c>
      <c r="EW71" s="14">
        <f t="shared" si="117"/>
        <v>0</v>
      </c>
      <c r="EX71" s="14">
        <f t="shared" si="117"/>
        <v>0</v>
      </c>
      <c r="EY71" s="14">
        <f t="shared" si="117"/>
        <v>0</v>
      </c>
      <c r="EZ71" s="14">
        <f t="shared" si="117"/>
        <v>0</v>
      </c>
      <c r="FA71" s="15">
        <f t="shared" si="117"/>
        <v>0</v>
      </c>
      <c r="FB71" s="14">
        <f t="shared" si="118"/>
        <v>0</v>
      </c>
      <c r="FC71" s="14">
        <f t="shared" si="118"/>
        <v>0</v>
      </c>
      <c r="FD71" s="14">
        <f t="shared" si="118"/>
        <v>0</v>
      </c>
      <c r="FE71" s="15">
        <f t="shared" si="118"/>
        <v>0</v>
      </c>
      <c r="FF71" s="14">
        <f t="shared" si="118"/>
        <v>0</v>
      </c>
      <c r="FG71" s="14">
        <f t="shared" si="118"/>
        <v>0</v>
      </c>
      <c r="FH71" s="14">
        <f t="shared" si="118"/>
        <v>0</v>
      </c>
      <c r="FI71" s="14">
        <f t="shared" si="118"/>
        <v>0</v>
      </c>
      <c r="FJ71" s="15">
        <f t="shared" si="118"/>
        <v>0</v>
      </c>
      <c r="FK71" s="14">
        <f t="shared" si="118"/>
        <v>0</v>
      </c>
      <c r="FL71" s="8">
        <f t="shared" si="118"/>
        <v>0</v>
      </c>
      <c r="FM71" s="8">
        <f t="shared" si="118"/>
        <v>0</v>
      </c>
      <c r="FN71" s="12">
        <f t="shared" si="118"/>
        <v>0</v>
      </c>
      <c r="FO71" s="8">
        <f t="shared" si="118"/>
        <v>0</v>
      </c>
      <c r="FP71" s="8">
        <f t="shared" si="118"/>
        <v>0</v>
      </c>
      <c r="FQ71" s="8">
        <f t="shared" si="84"/>
        <v>0</v>
      </c>
      <c r="FR71" s="8">
        <f t="shared" si="65"/>
        <v>0</v>
      </c>
      <c r="FS71" s="12">
        <f t="shared" si="65"/>
        <v>0</v>
      </c>
      <c r="FT71" s="14"/>
      <c r="FU71" s="14"/>
      <c r="FV71" s="14"/>
      <c r="FW71" s="15"/>
      <c r="FX71" s="14"/>
      <c r="FY71" s="14"/>
      <c r="FZ71" s="14"/>
      <c r="GA71" s="14"/>
      <c r="GB71" s="15"/>
      <c r="GC71" s="14"/>
      <c r="GD71" s="14"/>
      <c r="GE71" s="14"/>
      <c r="GF71" s="15"/>
      <c r="GG71" s="14"/>
      <c r="GH71" s="14"/>
      <c r="GI71" s="14"/>
      <c r="GJ71" s="14"/>
      <c r="GK71" s="15"/>
      <c r="GL71" s="14"/>
      <c r="GM71" s="14"/>
      <c r="GN71" s="14"/>
      <c r="GO71" s="15"/>
      <c r="GP71" s="14"/>
      <c r="GQ71" s="14"/>
      <c r="GR71" s="14"/>
      <c r="GS71" s="14"/>
      <c r="GT71" s="15"/>
      <c r="GU71" s="14"/>
      <c r="GV71" s="14"/>
      <c r="GW71" s="14"/>
      <c r="GX71" s="15"/>
      <c r="GY71" s="14"/>
      <c r="GZ71" s="14"/>
      <c r="HA71" s="14"/>
      <c r="HB71" s="14"/>
      <c r="HC71" s="15"/>
      <c r="HD71" s="14"/>
      <c r="HE71" s="14"/>
      <c r="HF71" s="14"/>
      <c r="HG71" s="15"/>
      <c r="HH71" s="14"/>
      <c r="HI71" s="14"/>
      <c r="HJ71" s="14"/>
      <c r="HK71" s="14"/>
      <c r="HL71" s="15"/>
      <c r="HM71" s="14"/>
      <c r="HN71" s="14"/>
      <c r="HO71" s="14"/>
      <c r="HP71" s="15"/>
      <c r="HQ71" s="14"/>
      <c r="HR71" s="14"/>
      <c r="HS71" s="14"/>
      <c r="HT71" s="14"/>
      <c r="HU71" s="15"/>
    </row>
    <row r="72" spans="1:229" x14ac:dyDescent="0.3">
      <c r="A72" s="5" t="str">
        <f>[1]Download!A72</f>
        <v>FY2028</v>
      </c>
      <c r="F72" s="7">
        <v>2098.9</v>
      </c>
      <c r="G72" s="8">
        <v>563.70000000000005</v>
      </c>
      <c r="H72" s="8">
        <f t="shared" si="97"/>
        <v>2662.6000000000004</v>
      </c>
      <c r="I72" s="8">
        <f>[1]Download!K72</f>
        <v>0</v>
      </c>
      <c r="J72" s="8">
        <v>4367</v>
      </c>
      <c r="K72" s="8">
        <f t="shared" si="98"/>
        <v>7029.6</v>
      </c>
      <c r="N72" s="8"/>
      <c r="P72" s="8"/>
      <c r="S72" s="21"/>
      <c r="V72" s="8"/>
      <c r="AA72" s="8"/>
      <c r="AF72" s="8"/>
      <c r="AS72" s="8">
        <f t="shared" si="79"/>
        <v>0</v>
      </c>
      <c r="BL72" s="7"/>
      <c r="BM72" s="8"/>
      <c r="BN72" s="8"/>
      <c r="BO72" s="8"/>
      <c r="BP72" s="8"/>
      <c r="BQ72" s="8"/>
      <c r="BR72" s="7"/>
      <c r="BS72" s="8"/>
      <c r="BT72" s="8"/>
      <c r="BU72" s="8"/>
      <c r="BV72" s="8"/>
      <c r="BW72" s="8"/>
      <c r="BX72" s="8"/>
      <c r="BY72" s="8"/>
      <c r="BZ72" s="7"/>
      <c r="CA72" s="8"/>
      <c r="CB72" s="8"/>
      <c r="CC72" s="8"/>
      <c r="CD72" s="8"/>
      <c r="CE72" s="7"/>
      <c r="CF72" s="8"/>
      <c r="CG72" s="8"/>
      <c r="CH72" s="8"/>
      <c r="CI72" s="8"/>
      <c r="CJ72" s="7"/>
      <c r="CK72" s="8"/>
      <c r="CL72" s="8"/>
      <c r="CM72" s="8"/>
      <c r="CN72" s="8"/>
      <c r="CO72" s="7"/>
      <c r="CP72" s="8"/>
      <c r="CQ72" s="8"/>
      <c r="CR72" s="8"/>
      <c r="CS72" s="8"/>
      <c r="CT72" s="8"/>
      <c r="CU72" s="7"/>
      <c r="CV72" s="8"/>
      <c r="CW72" s="8"/>
      <c r="CX72" s="8"/>
      <c r="CY72" s="8"/>
      <c r="CZ72" s="8"/>
      <c r="DA72" s="8"/>
      <c r="DB72" s="8"/>
      <c r="DC72" s="7"/>
      <c r="DD72" s="8"/>
      <c r="DE72" s="8"/>
      <c r="DF72" s="8"/>
      <c r="DG72" s="8"/>
      <c r="DH72" s="7"/>
      <c r="DI72" s="8"/>
      <c r="DJ72" s="8"/>
      <c r="DK72" s="8"/>
      <c r="DL72" s="8"/>
      <c r="DM72" s="7"/>
      <c r="DN72" s="8"/>
      <c r="DO72" s="8"/>
      <c r="DP72" s="8"/>
      <c r="DQ72" s="12"/>
      <c r="DR72" s="11">
        <f t="shared" si="99"/>
        <v>2662.6000000000004</v>
      </c>
      <c r="DS72" s="11">
        <f t="shared" si="100"/>
        <v>0</v>
      </c>
      <c r="DT72" s="11">
        <f t="shared" si="100"/>
        <v>4367</v>
      </c>
      <c r="DU72" s="12">
        <f t="shared" si="101"/>
        <v>7029.6</v>
      </c>
      <c r="DV72" s="8">
        <f t="shared" si="102"/>
        <v>0</v>
      </c>
      <c r="DW72" s="8">
        <f t="shared" si="102"/>
        <v>0</v>
      </c>
      <c r="DX72" s="8">
        <f t="shared" si="102"/>
        <v>0</v>
      </c>
      <c r="DY72" s="8">
        <f t="shared" si="103"/>
        <v>0</v>
      </c>
      <c r="DZ72" s="12">
        <f t="shared" si="104"/>
        <v>0</v>
      </c>
      <c r="EA72" s="11">
        <f t="shared" si="105"/>
        <v>2662.6000000000004</v>
      </c>
      <c r="EB72" s="11">
        <f t="shared" si="106"/>
        <v>0</v>
      </c>
      <c r="EC72" s="11">
        <f t="shared" si="106"/>
        <v>4367</v>
      </c>
      <c r="ED72" s="12">
        <f t="shared" si="107"/>
        <v>7029.6</v>
      </c>
      <c r="EE72" s="8">
        <f t="shared" si="108"/>
        <v>0</v>
      </c>
      <c r="EF72" s="8">
        <f t="shared" si="108"/>
        <v>0</v>
      </c>
      <c r="EG72" s="8">
        <f t="shared" si="108"/>
        <v>0</v>
      </c>
      <c r="EH72" s="8">
        <f t="shared" si="109"/>
        <v>0</v>
      </c>
      <c r="EI72" s="12">
        <f t="shared" si="110"/>
        <v>0</v>
      </c>
      <c r="EJ72" s="11">
        <f t="shared" si="111"/>
        <v>2662.6000000000004</v>
      </c>
      <c r="EK72" s="11">
        <f t="shared" si="112"/>
        <v>0</v>
      </c>
      <c r="EL72" s="11">
        <f t="shared" si="112"/>
        <v>4367</v>
      </c>
      <c r="EM72" s="12">
        <f t="shared" si="113"/>
        <v>7029.6</v>
      </c>
      <c r="EN72" s="8">
        <f t="shared" si="114"/>
        <v>0</v>
      </c>
      <c r="EO72" s="8">
        <f t="shared" si="114"/>
        <v>0</v>
      </c>
      <c r="EP72" s="8">
        <f t="shared" si="114"/>
        <v>0</v>
      </c>
      <c r="EQ72" s="8">
        <f t="shared" si="115"/>
        <v>0</v>
      </c>
      <c r="ER72" s="12">
        <f t="shared" si="116"/>
        <v>0</v>
      </c>
      <c r="ES72" s="8">
        <f t="shared" si="119"/>
        <v>0</v>
      </c>
      <c r="ET72" s="8">
        <f t="shared" si="119"/>
        <v>0</v>
      </c>
      <c r="EU72" s="8">
        <f t="shared" si="119"/>
        <v>0</v>
      </c>
      <c r="EV72" s="12">
        <f t="shared" si="119"/>
        <v>0</v>
      </c>
      <c r="EW72" s="14">
        <f t="shared" si="117"/>
        <v>0</v>
      </c>
      <c r="EX72" s="14">
        <f t="shared" si="117"/>
        <v>0</v>
      </c>
      <c r="EY72" s="14">
        <f t="shared" si="117"/>
        <v>0</v>
      </c>
      <c r="EZ72" s="14">
        <f t="shared" si="117"/>
        <v>0</v>
      </c>
      <c r="FA72" s="15">
        <f t="shared" si="117"/>
        <v>0</v>
      </c>
      <c r="FB72" s="14">
        <f t="shared" si="118"/>
        <v>0</v>
      </c>
      <c r="FC72" s="14">
        <f t="shared" si="118"/>
        <v>0</v>
      </c>
      <c r="FD72" s="14">
        <f t="shared" si="118"/>
        <v>0</v>
      </c>
      <c r="FE72" s="15">
        <f t="shared" si="118"/>
        <v>0</v>
      </c>
      <c r="FF72" s="14">
        <f t="shared" si="118"/>
        <v>0</v>
      </c>
      <c r="FG72" s="14">
        <f t="shared" si="118"/>
        <v>0</v>
      </c>
      <c r="FH72" s="14">
        <f t="shared" si="118"/>
        <v>0</v>
      </c>
      <c r="FI72" s="14">
        <f t="shared" si="118"/>
        <v>0</v>
      </c>
      <c r="FJ72" s="15">
        <f t="shared" si="118"/>
        <v>0</v>
      </c>
      <c r="FK72" s="14">
        <f t="shared" si="118"/>
        <v>0</v>
      </c>
      <c r="FL72" s="8">
        <f t="shared" si="118"/>
        <v>0</v>
      </c>
      <c r="FM72" s="8">
        <f t="shared" si="118"/>
        <v>0</v>
      </c>
      <c r="FN72" s="12">
        <f t="shared" si="118"/>
        <v>0</v>
      </c>
      <c r="FO72" s="8">
        <f t="shared" si="118"/>
        <v>0</v>
      </c>
      <c r="FP72" s="8">
        <f t="shared" si="118"/>
        <v>0</v>
      </c>
      <c r="FQ72" s="8">
        <f t="shared" si="84"/>
        <v>0</v>
      </c>
      <c r="FR72" s="8">
        <f t="shared" si="65"/>
        <v>0</v>
      </c>
      <c r="FS72" s="12">
        <f t="shared" si="65"/>
        <v>0</v>
      </c>
      <c r="FT72" s="14"/>
      <c r="FU72" s="14"/>
      <c r="FV72" s="14"/>
      <c r="FW72" s="15"/>
      <c r="FX72" s="14"/>
      <c r="FY72" s="14"/>
      <c r="FZ72" s="14"/>
      <c r="GA72" s="14"/>
      <c r="GB72" s="15"/>
      <c r="GC72" s="14"/>
      <c r="GD72" s="14"/>
      <c r="GE72" s="14"/>
      <c r="GF72" s="15"/>
      <c r="GG72" s="14"/>
      <c r="GH72" s="14"/>
      <c r="GI72" s="14"/>
      <c r="GJ72" s="14"/>
      <c r="GK72" s="15"/>
      <c r="GL72" s="14"/>
      <c r="GM72" s="14"/>
      <c r="GN72" s="14"/>
      <c r="GO72" s="15"/>
      <c r="GP72" s="14"/>
      <c r="GQ72" s="14"/>
      <c r="GR72" s="14"/>
      <c r="GS72" s="14"/>
      <c r="GT72" s="15"/>
      <c r="GU72" s="14"/>
      <c r="GV72" s="14"/>
      <c r="GW72" s="14"/>
      <c r="GX72" s="15"/>
      <c r="GY72" s="14"/>
      <c r="GZ72" s="14"/>
      <c r="HA72" s="14"/>
      <c r="HB72" s="14"/>
      <c r="HC72" s="15"/>
      <c r="HD72" s="14"/>
      <c r="HE72" s="14"/>
      <c r="HF72" s="14"/>
      <c r="HG72" s="15"/>
      <c r="HH72" s="14"/>
      <c r="HI72" s="14"/>
      <c r="HJ72" s="14"/>
      <c r="HK72" s="14"/>
      <c r="HL72" s="15"/>
      <c r="HM72" s="14"/>
      <c r="HN72" s="14"/>
      <c r="HO72" s="14"/>
      <c r="HP72" s="15"/>
      <c r="HQ72" s="14"/>
      <c r="HR72" s="14"/>
      <c r="HS72" s="14"/>
      <c r="HT72" s="14"/>
      <c r="HU72" s="15"/>
    </row>
    <row r="73" spans="1:229" x14ac:dyDescent="0.3">
      <c r="A73" s="5" t="str">
        <f>[1]Download!A73</f>
        <v>FY2029</v>
      </c>
      <c r="F73" s="7">
        <v>2079.9</v>
      </c>
      <c r="G73" s="8">
        <v>569.29999999999995</v>
      </c>
      <c r="H73" s="8">
        <f t="shared" si="97"/>
        <v>2649.2</v>
      </c>
      <c r="I73" s="8">
        <f>[1]Download!K73</f>
        <v>0</v>
      </c>
      <c r="J73" s="8">
        <v>4458</v>
      </c>
      <c r="K73" s="8">
        <f t="shared" si="98"/>
        <v>7107.2</v>
      </c>
      <c r="N73" s="8"/>
      <c r="P73" s="8"/>
      <c r="S73" s="21"/>
      <c r="V73" s="8"/>
      <c r="AA73" s="8"/>
      <c r="AF73" s="8"/>
      <c r="AS73" s="8">
        <f t="shared" si="79"/>
        <v>0</v>
      </c>
      <c r="BL73" s="7"/>
      <c r="BM73" s="8"/>
      <c r="BN73" s="8"/>
      <c r="BO73" s="8"/>
      <c r="BP73" s="8"/>
      <c r="BQ73" s="8"/>
      <c r="BR73" s="7"/>
      <c r="BS73" s="8"/>
      <c r="BT73" s="8"/>
      <c r="BU73" s="8"/>
      <c r="BV73" s="8"/>
      <c r="BW73" s="8"/>
      <c r="BX73" s="8"/>
      <c r="BY73" s="8"/>
      <c r="BZ73" s="7"/>
      <c r="CA73" s="8"/>
      <c r="CB73" s="8"/>
      <c r="CC73" s="8"/>
      <c r="CD73" s="8"/>
      <c r="CE73" s="7"/>
      <c r="CF73" s="8"/>
      <c r="CG73" s="8"/>
      <c r="CH73" s="8"/>
      <c r="CI73" s="8"/>
      <c r="CJ73" s="7"/>
      <c r="CK73" s="8"/>
      <c r="CL73" s="8"/>
      <c r="CM73" s="8"/>
      <c r="CN73" s="8"/>
      <c r="CO73" s="7"/>
      <c r="CP73" s="8"/>
      <c r="CQ73" s="8"/>
      <c r="CR73" s="8"/>
      <c r="CS73" s="8"/>
      <c r="CT73" s="8"/>
      <c r="CU73" s="7"/>
      <c r="CV73" s="8"/>
      <c r="CW73" s="8"/>
      <c r="CX73" s="8"/>
      <c r="CY73" s="8"/>
      <c r="CZ73" s="8"/>
      <c r="DA73" s="8"/>
      <c r="DB73" s="8"/>
      <c r="DC73" s="7"/>
      <c r="DD73" s="8"/>
      <c r="DE73" s="8"/>
      <c r="DF73" s="8"/>
      <c r="DG73" s="8"/>
      <c r="DH73" s="7"/>
      <c r="DI73" s="8"/>
      <c r="DJ73" s="8"/>
      <c r="DK73" s="8"/>
      <c r="DL73" s="8"/>
      <c r="DM73" s="7"/>
      <c r="DN73" s="8"/>
      <c r="DO73" s="8"/>
      <c r="DP73" s="8"/>
      <c r="DQ73" s="12"/>
      <c r="DR73" s="11">
        <f t="shared" si="99"/>
        <v>2649.2</v>
      </c>
      <c r="DS73" s="11">
        <f t="shared" si="100"/>
        <v>0</v>
      </c>
      <c r="DT73" s="11">
        <f t="shared" si="100"/>
        <v>4458</v>
      </c>
      <c r="DU73" s="12">
        <f t="shared" si="101"/>
        <v>7107.2</v>
      </c>
      <c r="DV73" s="8">
        <f t="shared" si="102"/>
        <v>0</v>
      </c>
      <c r="DW73" s="8">
        <f t="shared" si="102"/>
        <v>0</v>
      </c>
      <c r="DX73" s="8">
        <f t="shared" si="102"/>
        <v>0</v>
      </c>
      <c r="DY73" s="8">
        <f t="shared" si="103"/>
        <v>0</v>
      </c>
      <c r="DZ73" s="12">
        <f t="shared" si="104"/>
        <v>0</v>
      </c>
      <c r="EA73" s="11">
        <f t="shared" si="105"/>
        <v>2649.2</v>
      </c>
      <c r="EB73" s="11">
        <f t="shared" si="106"/>
        <v>0</v>
      </c>
      <c r="EC73" s="11">
        <f t="shared" si="106"/>
        <v>4458</v>
      </c>
      <c r="ED73" s="12">
        <f t="shared" si="107"/>
        <v>7107.2</v>
      </c>
      <c r="EE73" s="8">
        <f t="shared" si="108"/>
        <v>0</v>
      </c>
      <c r="EF73" s="8">
        <f t="shared" si="108"/>
        <v>0</v>
      </c>
      <c r="EG73" s="8">
        <f t="shared" si="108"/>
        <v>0</v>
      </c>
      <c r="EH73" s="8">
        <f t="shared" si="109"/>
        <v>0</v>
      </c>
      <c r="EI73" s="12">
        <f t="shared" si="110"/>
        <v>0</v>
      </c>
      <c r="EJ73" s="11">
        <f t="shared" si="111"/>
        <v>2649.2</v>
      </c>
      <c r="EK73" s="11">
        <f t="shared" si="112"/>
        <v>0</v>
      </c>
      <c r="EL73" s="11">
        <f t="shared" si="112"/>
        <v>4458</v>
      </c>
      <c r="EM73" s="12">
        <f t="shared" si="113"/>
        <v>7107.2</v>
      </c>
      <c r="EN73" s="8">
        <f t="shared" si="114"/>
        <v>0</v>
      </c>
      <c r="EO73" s="8">
        <f t="shared" si="114"/>
        <v>0</v>
      </c>
      <c r="EP73" s="8">
        <f t="shared" si="114"/>
        <v>0</v>
      </c>
      <c r="EQ73" s="8">
        <f t="shared" si="115"/>
        <v>0</v>
      </c>
      <c r="ER73" s="12">
        <f t="shared" si="116"/>
        <v>0</v>
      </c>
      <c r="ES73" s="8">
        <f t="shared" si="119"/>
        <v>0</v>
      </c>
      <c r="ET73" s="8">
        <f t="shared" si="119"/>
        <v>0</v>
      </c>
      <c r="EU73" s="8">
        <f t="shared" si="119"/>
        <v>0</v>
      </c>
      <c r="EV73" s="12">
        <f t="shared" si="119"/>
        <v>0</v>
      </c>
      <c r="EW73" s="14">
        <f t="shared" si="117"/>
        <v>0</v>
      </c>
      <c r="EX73" s="14">
        <f t="shared" si="117"/>
        <v>0</v>
      </c>
      <c r="EY73" s="14">
        <f t="shared" si="117"/>
        <v>0</v>
      </c>
      <c r="EZ73" s="14">
        <f t="shared" si="117"/>
        <v>0</v>
      </c>
      <c r="FA73" s="15">
        <f t="shared" si="117"/>
        <v>0</v>
      </c>
      <c r="FB73" s="14">
        <f t="shared" si="118"/>
        <v>0</v>
      </c>
      <c r="FC73" s="14">
        <f t="shared" si="118"/>
        <v>0</v>
      </c>
      <c r="FD73" s="14">
        <f t="shared" si="118"/>
        <v>0</v>
      </c>
      <c r="FE73" s="15">
        <f t="shared" si="118"/>
        <v>0</v>
      </c>
      <c r="FF73" s="14">
        <f t="shared" si="118"/>
        <v>0</v>
      </c>
      <c r="FG73" s="14">
        <f t="shared" si="118"/>
        <v>0</v>
      </c>
      <c r="FH73" s="14">
        <f t="shared" si="118"/>
        <v>0</v>
      </c>
      <c r="FI73" s="14">
        <f t="shared" si="118"/>
        <v>0</v>
      </c>
      <c r="FJ73" s="15">
        <f t="shared" si="118"/>
        <v>0</v>
      </c>
      <c r="FK73" s="14">
        <f t="shared" si="118"/>
        <v>0</v>
      </c>
      <c r="FL73" s="8">
        <f t="shared" si="118"/>
        <v>0</v>
      </c>
      <c r="FM73" s="8">
        <f t="shared" si="118"/>
        <v>0</v>
      </c>
      <c r="FN73" s="12">
        <f t="shared" si="118"/>
        <v>0</v>
      </c>
      <c r="FO73" s="8">
        <f t="shared" si="118"/>
        <v>0</v>
      </c>
      <c r="FP73" s="8">
        <f t="shared" si="118"/>
        <v>0</v>
      </c>
      <c r="FQ73" s="8">
        <f t="shared" si="84"/>
        <v>0</v>
      </c>
      <c r="FR73" s="8">
        <f t="shared" si="65"/>
        <v>0</v>
      </c>
      <c r="FS73" s="12">
        <f t="shared" si="65"/>
        <v>0</v>
      </c>
      <c r="FT73" s="14"/>
      <c r="FU73" s="14"/>
      <c r="FV73" s="14"/>
      <c r="FW73" s="15"/>
      <c r="FX73" s="14"/>
      <c r="FY73" s="14"/>
      <c r="FZ73" s="14"/>
      <c r="GA73" s="14"/>
      <c r="GB73" s="15"/>
      <c r="GC73" s="14"/>
      <c r="GD73" s="14"/>
      <c r="GE73" s="14"/>
      <c r="GF73" s="15"/>
      <c r="GG73" s="14"/>
      <c r="GH73" s="14"/>
      <c r="GI73" s="14"/>
      <c r="GJ73" s="14"/>
      <c r="GK73" s="15"/>
      <c r="GL73" s="14"/>
      <c r="GM73" s="14"/>
      <c r="GN73" s="14"/>
      <c r="GO73" s="15"/>
      <c r="GP73" s="14"/>
      <c r="GQ73" s="14"/>
      <c r="GR73" s="14"/>
      <c r="GS73" s="14"/>
      <c r="GT73" s="15"/>
      <c r="GU73" s="14"/>
      <c r="GV73" s="14"/>
      <c r="GW73" s="14"/>
      <c r="GX73" s="15"/>
      <c r="GY73" s="14"/>
      <c r="GZ73" s="14"/>
      <c r="HA73" s="14"/>
      <c r="HB73" s="14"/>
      <c r="HC73" s="15"/>
      <c r="HD73" s="14"/>
      <c r="HE73" s="14"/>
      <c r="HF73" s="14"/>
      <c r="HG73" s="15"/>
      <c r="HH73" s="14"/>
      <c r="HI73" s="14"/>
      <c r="HJ73" s="14"/>
      <c r="HK73" s="14"/>
      <c r="HL73" s="15"/>
      <c r="HM73" s="14"/>
      <c r="HN73" s="14"/>
      <c r="HO73" s="14"/>
      <c r="HP73" s="15"/>
      <c r="HQ73" s="14"/>
      <c r="HR73" s="14"/>
      <c r="HS73" s="14"/>
      <c r="HT73" s="14"/>
      <c r="HU73" s="15"/>
    </row>
    <row r="74" spans="1:229" x14ac:dyDescent="0.3">
      <c r="A74" s="5" t="str">
        <f>[1]Download!A74</f>
        <v>FY2030</v>
      </c>
      <c r="F74" s="7">
        <v>2130.6999999999998</v>
      </c>
      <c r="G74" s="8">
        <v>584</v>
      </c>
      <c r="H74" s="8">
        <f t="shared" si="97"/>
        <v>2714.7</v>
      </c>
      <c r="I74" s="8">
        <f>[1]Download!K74</f>
        <v>0</v>
      </c>
      <c r="J74" s="8">
        <v>4543</v>
      </c>
      <c r="K74" s="8">
        <f t="shared" si="98"/>
        <v>7257.7</v>
      </c>
      <c r="N74" s="8"/>
      <c r="P74" s="8"/>
      <c r="V74" s="8"/>
      <c r="AA74" s="8"/>
      <c r="AF74" s="8"/>
      <c r="AS74" s="8">
        <f t="shared" si="79"/>
        <v>0</v>
      </c>
      <c r="BL74" s="7"/>
      <c r="BM74" s="8"/>
      <c r="BN74" s="8"/>
      <c r="BO74" s="8"/>
      <c r="BP74" s="8"/>
      <c r="BQ74" s="8"/>
      <c r="BR74" s="7"/>
      <c r="BS74" s="8"/>
      <c r="BT74" s="8"/>
      <c r="BU74" s="8"/>
      <c r="BV74" s="8"/>
      <c r="BW74" s="8"/>
      <c r="BX74" s="8"/>
      <c r="BY74" s="8"/>
      <c r="BZ74" s="7"/>
      <c r="CA74" s="8"/>
      <c r="CB74" s="8"/>
      <c r="CC74" s="8"/>
      <c r="CD74" s="8"/>
      <c r="CE74" s="7"/>
      <c r="CF74" s="8"/>
      <c r="CG74" s="8"/>
      <c r="CH74" s="8"/>
      <c r="CI74" s="8"/>
      <c r="CJ74" s="7"/>
      <c r="CK74" s="8"/>
      <c r="CL74" s="8"/>
      <c r="CM74" s="8"/>
      <c r="CN74" s="8"/>
      <c r="CO74" s="7"/>
      <c r="CP74" s="8"/>
      <c r="CQ74" s="8"/>
      <c r="CR74" s="8"/>
      <c r="CS74" s="8"/>
      <c r="CT74" s="8"/>
      <c r="CU74" s="7"/>
      <c r="CV74" s="8"/>
      <c r="CW74" s="8"/>
      <c r="CX74" s="8"/>
      <c r="CY74" s="8"/>
      <c r="CZ74" s="8"/>
      <c r="DA74" s="8"/>
      <c r="DB74" s="8"/>
      <c r="DC74" s="7"/>
      <c r="DD74" s="8"/>
      <c r="DE74" s="8"/>
      <c r="DF74" s="8"/>
      <c r="DG74" s="8"/>
      <c r="DH74" s="7"/>
      <c r="DI74" s="8"/>
      <c r="DJ74" s="8"/>
      <c r="DK74" s="8"/>
      <c r="DL74" s="8"/>
      <c r="DM74" s="7"/>
      <c r="DN74" s="8"/>
      <c r="DO74" s="8"/>
      <c r="DP74" s="8"/>
      <c r="DQ74" s="12"/>
      <c r="DR74" s="11">
        <f t="shared" si="99"/>
        <v>2714.7</v>
      </c>
      <c r="DS74" s="11">
        <f t="shared" si="100"/>
        <v>0</v>
      </c>
      <c r="DT74" s="11">
        <f t="shared" si="100"/>
        <v>4543</v>
      </c>
      <c r="DU74" s="12">
        <f t="shared" si="101"/>
        <v>7257.7</v>
      </c>
      <c r="DV74" s="8">
        <f t="shared" si="102"/>
        <v>0</v>
      </c>
      <c r="DW74" s="8">
        <f t="shared" si="102"/>
        <v>0</v>
      </c>
      <c r="DX74" s="8">
        <f t="shared" si="102"/>
        <v>0</v>
      </c>
      <c r="DY74" s="8">
        <f t="shared" si="103"/>
        <v>0</v>
      </c>
      <c r="DZ74" s="12">
        <f t="shared" si="104"/>
        <v>0</v>
      </c>
      <c r="EA74" s="11">
        <f t="shared" si="105"/>
        <v>2714.7</v>
      </c>
      <c r="EB74" s="11">
        <f t="shared" si="106"/>
        <v>0</v>
      </c>
      <c r="EC74" s="11">
        <f t="shared" si="106"/>
        <v>4543</v>
      </c>
      <c r="ED74" s="12">
        <f t="shared" si="107"/>
        <v>7257.7</v>
      </c>
      <c r="EE74" s="8">
        <f t="shared" si="108"/>
        <v>0</v>
      </c>
      <c r="EF74" s="8">
        <f t="shared" si="108"/>
        <v>0</v>
      </c>
      <c r="EG74" s="8">
        <f t="shared" si="108"/>
        <v>0</v>
      </c>
      <c r="EH74" s="8">
        <f t="shared" si="109"/>
        <v>0</v>
      </c>
      <c r="EI74" s="12">
        <f t="shared" si="110"/>
        <v>0</v>
      </c>
      <c r="EJ74" s="11">
        <f t="shared" si="111"/>
        <v>2714.7</v>
      </c>
      <c r="EK74" s="11">
        <f t="shared" si="112"/>
        <v>0</v>
      </c>
      <c r="EL74" s="11">
        <f t="shared" si="112"/>
        <v>4543</v>
      </c>
      <c r="EM74" s="12">
        <f t="shared" si="113"/>
        <v>7257.7</v>
      </c>
      <c r="EN74" s="8">
        <f t="shared" si="114"/>
        <v>0</v>
      </c>
      <c r="EO74" s="8">
        <f t="shared" si="114"/>
        <v>0</v>
      </c>
      <c r="EP74" s="8">
        <f t="shared" si="114"/>
        <v>0</v>
      </c>
      <c r="EQ74" s="8">
        <f t="shared" si="115"/>
        <v>0</v>
      </c>
      <c r="ER74" s="12">
        <f t="shared" si="116"/>
        <v>0</v>
      </c>
      <c r="ES74" s="8">
        <f t="shared" si="119"/>
        <v>0</v>
      </c>
      <c r="ET74" s="8">
        <f t="shared" si="119"/>
        <v>0</v>
      </c>
      <c r="EU74" s="8">
        <f t="shared" si="119"/>
        <v>0</v>
      </c>
      <c r="EV74" s="12">
        <f t="shared" si="119"/>
        <v>0</v>
      </c>
      <c r="EW74" s="14">
        <f t="shared" si="117"/>
        <v>0</v>
      </c>
      <c r="EX74" s="14">
        <f t="shared" si="117"/>
        <v>0</v>
      </c>
      <c r="EY74" s="14">
        <f t="shared" si="117"/>
        <v>0</v>
      </c>
      <c r="EZ74" s="14">
        <f t="shared" si="117"/>
        <v>0</v>
      </c>
      <c r="FA74" s="15">
        <f t="shared" si="117"/>
        <v>0</v>
      </c>
      <c r="FB74" s="14">
        <f t="shared" si="118"/>
        <v>0</v>
      </c>
      <c r="FC74" s="14">
        <f t="shared" si="118"/>
        <v>0</v>
      </c>
      <c r="FD74" s="14">
        <f t="shared" si="118"/>
        <v>0</v>
      </c>
      <c r="FE74" s="15">
        <f t="shared" si="118"/>
        <v>0</v>
      </c>
      <c r="FF74" s="14">
        <f t="shared" si="118"/>
        <v>0</v>
      </c>
      <c r="FG74" s="14">
        <f t="shared" si="118"/>
        <v>0</v>
      </c>
      <c r="FH74" s="14">
        <f t="shared" si="118"/>
        <v>0</v>
      </c>
      <c r="FI74" s="14">
        <f t="shared" si="118"/>
        <v>0</v>
      </c>
      <c r="FJ74" s="15">
        <f t="shared" si="118"/>
        <v>0</v>
      </c>
      <c r="FK74" s="14">
        <f t="shared" si="118"/>
        <v>0</v>
      </c>
      <c r="FL74" s="8">
        <f t="shared" si="118"/>
        <v>0</v>
      </c>
      <c r="FM74" s="8">
        <f t="shared" si="118"/>
        <v>0</v>
      </c>
      <c r="FN74" s="12">
        <f t="shared" si="118"/>
        <v>0</v>
      </c>
      <c r="FO74" s="8">
        <f t="shared" si="118"/>
        <v>0</v>
      </c>
      <c r="FP74" s="8">
        <f t="shared" si="118"/>
        <v>0</v>
      </c>
      <c r="FQ74" s="8">
        <f t="shared" si="84"/>
        <v>0</v>
      </c>
      <c r="FR74" s="8">
        <f t="shared" si="65"/>
        <v>0</v>
      </c>
      <c r="FS74" s="12">
        <f t="shared" si="65"/>
        <v>0</v>
      </c>
      <c r="FT74" s="14"/>
      <c r="FU74" s="14"/>
      <c r="FV74" s="14"/>
      <c r="FW74" s="15"/>
      <c r="FX74" s="14"/>
      <c r="FY74" s="14"/>
      <c r="FZ74" s="14"/>
      <c r="GA74" s="14"/>
      <c r="GB74" s="15"/>
      <c r="GC74" s="14"/>
      <c r="GD74" s="14"/>
      <c r="GE74" s="14"/>
      <c r="GF74" s="15"/>
      <c r="GG74" s="14"/>
      <c r="GH74" s="14"/>
      <c r="GI74" s="14"/>
      <c r="GJ74" s="14"/>
      <c r="GK74" s="15"/>
      <c r="GL74" s="14"/>
      <c r="GM74" s="14"/>
      <c r="GN74" s="14"/>
      <c r="GO74" s="15"/>
      <c r="GP74" s="14"/>
      <c r="GQ74" s="14"/>
      <c r="GR74" s="14"/>
      <c r="GS74" s="14"/>
      <c r="GT74" s="15"/>
      <c r="GU74" s="14"/>
      <c r="GV74" s="14"/>
      <c r="GW74" s="14"/>
      <c r="GX74" s="15"/>
      <c r="GY74" s="14"/>
      <c r="GZ74" s="14"/>
      <c r="HA74" s="14"/>
      <c r="HB74" s="14"/>
      <c r="HC74" s="15"/>
      <c r="HD74" s="14"/>
      <c r="HE74" s="14"/>
      <c r="HF74" s="14"/>
      <c r="HG74" s="15"/>
      <c r="HH74" s="14"/>
      <c r="HI74" s="14"/>
      <c r="HJ74" s="14"/>
      <c r="HK74" s="14"/>
      <c r="HL74" s="15"/>
      <c r="HM74" s="14"/>
      <c r="HN74" s="14"/>
      <c r="HO74" s="14"/>
      <c r="HP74" s="15"/>
      <c r="HQ74" s="14"/>
      <c r="HR74" s="14"/>
      <c r="HS74" s="14"/>
      <c r="HT74" s="14"/>
      <c r="HU74" s="15"/>
    </row>
    <row r="75" spans="1:229" x14ac:dyDescent="0.3">
      <c r="H75" s="8"/>
      <c r="K75" s="8"/>
    </row>
  </sheetData>
  <mergeCells count="45">
    <mergeCell ref="BL1:BQ1"/>
    <mergeCell ref="A1:E1"/>
    <mergeCell ref="F1:K1"/>
    <mergeCell ref="L1:S1"/>
    <mergeCell ref="T1:X1"/>
    <mergeCell ref="Y1:AC1"/>
    <mergeCell ref="AD1:AH1"/>
    <mergeCell ref="AI1:AN1"/>
    <mergeCell ref="AO1:AV1"/>
    <mergeCell ref="AW1:BA1"/>
    <mergeCell ref="BB1:BF1"/>
    <mergeCell ref="BG1:BK1"/>
    <mergeCell ref="EA1:ED1"/>
    <mergeCell ref="BR1:BY1"/>
    <mergeCell ref="BZ1:CD1"/>
    <mergeCell ref="CE1:CI1"/>
    <mergeCell ref="CJ1:CN1"/>
    <mergeCell ref="CO1:CT1"/>
    <mergeCell ref="CU1:DB1"/>
    <mergeCell ref="DC1:DG1"/>
    <mergeCell ref="DH1:DL1"/>
    <mergeCell ref="DM1:DQ1"/>
    <mergeCell ref="DR1:DU1"/>
    <mergeCell ref="DV1:DZ1"/>
    <mergeCell ref="GC1:GF1"/>
    <mergeCell ref="EE1:EI1"/>
    <mergeCell ref="EJ1:EM1"/>
    <mergeCell ref="EN1:ER1"/>
    <mergeCell ref="ES1:EV1"/>
    <mergeCell ref="EW1:FA1"/>
    <mergeCell ref="FB1:FE1"/>
    <mergeCell ref="FF1:FJ1"/>
    <mergeCell ref="FK1:FN1"/>
    <mergeCell ref="FO1:FS1"/>
    <mergeCell ref="FT1:FW1"/>
    <mergeCell ref="FX1:GB1"/>
    <mergeCell ref="HH1:HL1"/>
    <mergeCell ref="HM1:HP1"/>
    <mergeCell ref="HQ1:HU1"/>
    <mergeCell ref="GG1:GK1"/>
    <mergeCell ref="GL1:GO1"/>
    <mergeCell ref="GP1:GT1"/>
    <mergeCell ref="GU1:GX1"/>
    <mergeCell ref="GY1:HC1"/>
    <mergeCell ref="HD1:HG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0F0A002321F40A27CB8999CD961B0" ma:contentTypeVersion="14" ma:contentTypeDescription="Create a new document." ma:contentTypeScope="" ma:versionID="481a443326f8273278dcd433cad2dd9f">
  <xsd:schema xmlns:xsd="http://www.w3.org/2001/XMLSchema" xmlns:xs="http://www.w3.org/2001/XMLSchema" xmlns:p="http://schemas.microsoft.com/office/2006/metadata/properties" xmlns:ns2="f21fadcb-31dd-4964-9a47-f818f613159c" xmlns:ns3="fa00d2c4-763f-45bf-8c43-8b609896bf9c" targetNamespace="http://schemas.microsoft.com/office/2006/metadata/properties" ma:root="true" ma:fieldsID="9a28424bb8e959703bbb0f0478ebeb57" ns2:_="" ns3:_="">
    <xsd:import namespace="f21fadcb-31dd-4964-9a47-f818f613159c"/>
    <xsd:import namespace="fa00d2c4-763f-45bf-8c43-8b609896b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adcb-31dd-4964-9a47-f818f6131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b446c0e-43c2-4d9a-a855-04a3d02541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0d2c4-763f-45bf-8c43-8b609896bf9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5fa14bd-7e74-4100-9301-88aae5dd2752}" ma:internalName="TaxCatchAll" ma:showField="CatchAllData" ma:web="fa00d2c4-763f-45bf-8c43-8b609896bf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A r g o G u i d   x m l n s : x s i = " h t t p : / / w w w . w 3 . o r g / 2 0 0 1 / X M L S c h e m a - i n s t a n c e "   x m l n s : x s d = " h t t p : / / w w w . w 3 . o r g / 2 0 0 1 / X M L S c h e m a "   x m l n s = " h t t p : / / w w w . b o o z a l l e n . c o m / a r g o / g u i d " > 9 e 5 9 a f 2 0 - 4 4 9 d - 4 3 0 e - b 4 1 5 - 0 9 e a 1 9 e a 9 2 4 b < / A r g o G u i d > 
</file>

<file path=customXml/itemProps1.xml><?xml version="1.0" encoding="utf-8"?>
<ds:datastoreItem xmlns:ds="http://schemas.openxmlformats.org/officeDocument/2006/customXml" ds:itemID="{1E3AF187-456C-4CE8-86CB-DD7DEB332C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7CCC21-553F-4DF6-A62C-82CD7F09D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fadcb-31dd-4964-9a47-f818f613159c"/>
    <ds:schemaRef ds:uri="fa00d2c4-763f-45bf-8c43-8b609896b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515F50-191B-4820-BF9A-45521C989552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Bell</dc:creator>
  <cp:lastModifiedBy>Conor Bell</cp:lastModifiedBy>
  <dcterms:created xsi:type="dcterms:W3CDTF">2022-12-02T01:08:06Z</dcterms:created>
  <dcterms:modified xsi:type="dcterms:W3CDTF">2022-12-02T19:13:39Z</dcterms:modified>
</cp:coreProperties>
</file>